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<sst xmlns="http://schemas.openxmlformats.org/spreadsheetml/2006/main" count="1216" uniqueCount="251">
  <si>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</si>
  <si>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</si>
  <si>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</si>
  <si>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</si>
  <si>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</si>
  <si>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</si>
  <si>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</si>
  <si>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</si>
  <si>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</si>
  <si>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</si>
  <si>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</si>
  <si>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</si>
  <si>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</si>
  <si>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</si>
  <si>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</si>
  <si>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</si>
  <si>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</si>
  <si>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</si>
  <si>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</si>
  <si>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</si>
  <si>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</si>
  <si>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</si>
  <si>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</si>
  <si>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</si>
  <si>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</si>
  <si>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</si>
  <si>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</si>
  <si>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</si>
  <si>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</si>
  <si>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</si>
  <si>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</si>
  <si>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</si>
  <si>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</si>
  <si>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</si>
  <si>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</si>
  <si>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</si>
  <si>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</si>
  <si>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</si>
  <si>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</si>
  <si>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</si>
  <si>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</si>
  <si>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</si>
  <si>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</si>
  <si>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</si>
  <si>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</si>
  <si>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</si>
  <si>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</si>
  <si>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</si>
  <si>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</si>
  <si>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</si>
  <si>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</si>
  <si>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</si>
  <si>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</si>
  <si>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</si>
  <si>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</si>
  <si>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</si>
  <si>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</si>
  <si>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</si>
  <si>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</si>
  <si>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</si>
  <si>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</si>
  <si>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</si>
  <si>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</si>
  <si>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</si>
  <si>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</si>
  <si>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</si>
  <si>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</si>
  <si>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</si>
  <si>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</si>
  <si>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</si>
  <si>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</si>
  <si>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</si>
  <si>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</si>
  <si>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</si>
  <si>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</si>
  <si>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</si>
  <si>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</si>
  <si>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</si>
  <si>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</si>
  <si>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</si>
  <si>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</si>
  <si>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</si>
  <si>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</si>
  <si>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</si>
  <si>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</si>
  <si>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</si>
  <si>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</si>
  <si>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</si>
  <si>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</si>
  <si>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</si>
  <si>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</si>
  <si>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</si>
  <si>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</si>
  <si>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</si>
  <si>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</si>
  <si>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</si>
  <si>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</si>
  <si>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</si>
  <si>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</si>
  <si>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</si>
  <si>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</si>
  <si>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</si>
  <si>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</si>
  <si>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</si>
  <si>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</si>
  <si>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</si>
  <si>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</si>
  <si>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</si>
  <si>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</si>
  <si>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</si>
  <si>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</si>
  <si>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</si>
  <si>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</si>
  <si>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</si>
  <si>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</si>
  <si>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</si>
  <si>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</si>
  <si>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</si>
  <si>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</si>
  <si>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</si>
  <si>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</si>
  <si>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</si>
  <si>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</si>
  <si>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</si>
  <si>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</si>
  <si>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</si>
  <si>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</si>
  <si>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</si>
  <si>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</si>
  <si>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</si>
  <si>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</si>
  <si>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</si>
  <si>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</si>
  <si>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</si>
  <si>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</si>
  <si>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</si>
  <si>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</si>
  <si>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</si>
  <si>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平成１５年</t>
  </si>
  <si>
    <t>平成１６年</t>
  </si>
  <si>
    <t>平成１７年</t>
  </si>
  <si>
    <t>平成9年</t>
  </si>
  <si>
    <t>平成10年</t>
  </si>
  <si>
    <t>平成11年</t>
  </si>
  <si>
    <t>平成12年</t>
  </si>
  <si>
    <t>平成13年</t>
  </si>
  <si>
    <t>平成16年</t>
  </si>
  <si>
    <t>保管残高</t>
  </si>
  <si>
    <t>所管面積</t>
  </si>
  <si>
    <t>平成１８年</t>
  </si>
  <si>
    <t>平成１７年</t>
  </si>
  <si>
    <t>平成１８年</t>
  </si>
  <si>
    <t>平成１７年</t>
  </si>
  <si>
    <t>平成１６年</t>
  </si>
  <si>
    <t>１月</t>
  </si>
  <si>
    <t>２月</t>
  </si>
  <si>
    <t>３月</t>
  </si>
  <si>
    <t>平成１５年</t>
  </si>
  <si>
    <t>平成１６年</t>
  </si>
  <si>
    <t>平成１７年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</si>
  <si>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</si>
  <si>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</si>
  <si>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</si>
  <si>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</si>
  <si>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</si>
  <si>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</si>
  <si>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</si>
  <si>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</si>
  <si>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</si>
  <si>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</si>
  <si>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</si>
  <si>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</si>
  <si>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</si>
  <si>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</si>
  <si>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</si>
  <si>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</si>
  <si>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</si>
  <si>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</si>
  <si>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</si>
  <si>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</si>
  <si>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</si>
  <si>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</si>
  <si>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</si>
  <si>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</si>
  <si>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</si>
  <si>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</si>
  <si>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</si>
  <si>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</si>
  <si>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</si>
  <si>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</si>
  <si>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</si>
  <si>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</si>
  <si>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</si>
  <si>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</si>
  <si>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</si>
  <si>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</si>
  <si>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</si>
  <si>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</si>
  <si>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</si>
  <si>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</si>
  <si>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</si>
  <si>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</si>
  <si>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</si>
  <si>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</si>
  <si>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</si>
  <si>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</si>
  <si>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ゴム製品</t>
  </si>
  <si>
    <t>会員数</t>
  </si>
  <si>
    <t>-1-</t>
  </si>
  <si>
    <t>平成15年</t>
  </si>
  <si>
    <t>平成14年</t>
  </si>
  <si>
    <t>平成17年</t>
  </si>
  <si>
    <t>平成１９年</t>
  </si>
  <si>
    <t>平成19年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</si>
  <si>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</si>
  <si>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１9年（値）</t>
  </si>
  <si>
    <t>１9年（％）</t>
  </si>
  <si>
    <t>１8年（値）</t>
  </si>
  <si>
    <t>１8年（％）</t>
  </si>
  <si>
    <t>合　　　　計</t>
  </si>
  <si>
    <t>平成19年</t>
  </si>
  <si>
    <t>平成１8年</t>
  </si>
  <si>
    <t>平成１9年</t>
  </si>
  <si>
    <t>平成１8年</t>
  </si>
  <si>
    <t>平成１8年</t>
  </si>
  <si>
    <t>１９年</t>
  </si>
  <si>
    <t>１８年</t>
  </si>
  <si>
    <t>1９年</t>
  </si>
  <si>
    <t>1８年</t>
  </si>
  <si>
    <t>その他の織物</t>
  </si>
  <si>
    <t>25，436 ㎡</t>
  </si>
  <si>
    <t>その他の農産物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</si>
  <si>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</si>
  <si>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</si>
  <si>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</si>
  <si>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</si>
  <si>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</si>
  <si>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</si>
  <si>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</si>
  <si>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</si>
  <si>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平成１７年</t>
  </si>
  <si>
    <t>平成１7年</t>
  </si>
  <si>
    <t>平成１６年</t>
  </si>
  <si>
    <t>平成１７年</t>
  </si>
  <si>
    <t>（平成１9年8月分倉庫統計）</t>
  </si>
  <si>
    <t>平成19年8月</t>
  </si>
  <si>
    <t>5，192　㎡</t>
  </si>
  <si>
    <r>
      <t>121，415 m</t>
    </r>
    <r>
      <rPr>
        <sz val="8"/>
        <rFont val="ＭＳ Ｐゴシック"/>
        <family val="3"/>
      </rPr>
      <t>3</t>
    </r>
  </si>
  <si>
    <t>6，303 ㎡</t>
  </si>
  <si>
    <r>
      <t>　　　　　　　　　　　　　　　　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</si>
  <si>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　　　　　　　　　　　　平成１９年8月末上位１０品目保管残高（県合計）　　　　　　　　　　静岡県倉庫協会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</si>
</sst>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25"/>
      <name val="ＭＳ Ｐゴシック"/>
      <family val="3"/>
    </font>
    <font>
      <i/>
      <sz val="8"/>
      <name val="HG丸ｺﾞｼｯｸM-PRO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1" fillId="5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3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distributed"/>
    </xf>
    <xf numFmtId="0" fontId="46" fillId="0" borderId="35" xfId="0" applyFont="1" applyBorder="1" applyAlignment="1">
      <alignment/>
    </xf>
    <xf numFmtId="0" fontId="46" fillId="0" borderId="0" xfId="0" applyFont="1" applyAlignment="1">
      <alignment/>
    </xf>
    <xf numFmtId="58" fontId="48" fillId="0" borderId="14" xfId="0" applyNumberFormat="1" applyFont="1" applyBorder="1" applyAlignment="1">
      <alignment/>
    </xf>
    <xf numFmtId="58" fontId="48" fillId="0" borderId="0" xfId="0" applyNumberFormat="1" applyFont="1" applyBorder="1" applyAlignment="1">
      <alignment/>
    </xf>
    <xf numFmtId="58" fontId="48" fillId="0" borderId="35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5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0" xfId="0" applyFont="1" applyFill="1" applyAlignment="1">
      <alignment horizontal="left"/>
    </xf>
    <xf numFmtId="58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3" fillId="0" borderId="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14" borderId="0" xfId="0" applyFont="1" applyFill="1" applyBorder="1" applyAlignment="1">
      <alignment horizontal="center"/>
    </xf>
    <xf numFmtId="58" fontId="48" fillId="0" borderId="0" xfId="0" applyNumberFormat="1" applyFont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0" fontId="46" fillId="16" borderId="0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18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9" fillId="19" borderId="0" xfId="0" applyFont="1" applyFill="1" applyBorder="1" applyAlignment="1">
      <alignment horizontal="center"/>
    </xf>
    <xf numFmtId="0" fontId="46" fillId="0" borderId="9" xfId="0" applyFont="1" applyBorder="1" applyAlignment="1">
      <alignment/>
    </xf>
    <xf numFmtId="0" fontId="46" fillId="0" borderId="36" xfId="0" applyFont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6" fillId="0" borderId="36" xfId="0" applyFont="1" applyBorder="1" applyAlignment="1">
      <alignment/>
    </xf>
    <xf numFmtId="0" fontId="46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38" fontId="0" fillId="0" borderId="26" xfId="16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5" borderId="1" xfId="16" applyFont="1" applyFill="1" applyBorder="1" applyAlignment="1">
      <alignment/>
    </xf>
    <xf numFmtId="38" fontId="39" fillId="5" borderId="12" xfId="16" applyFont="1" applyFill="1" applyBorder="1" applyAlignment="1">
      <alignment/>
    </xf>
    <xf numFmtId="38" fontId="39" fillId="5" borderId="13" xfId="16" applyFont="1" applyFill="1" applyBorder="1" applyAlignment="1">
      <alignment/>
    </xf>
    <xf numFmtId="38" fontId="39" fillId="5" borderId="1" xfId="16" applyFont="1" applyFill="1" applyBorder="1" applyAlignment="1">
      <alignment horizontal="right"/>
    </xf>
    <xf numFmtId="38" fontId="39" fillId="5" borderId="2" xfId="16" applyFont="1" applyFill="1" applyBorder="1" applyAlignment="1">
      <alignment horizontal="right"/>
    </xf>
    <xf numFmtId="38" fontId="39" fillId="5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5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0" borderId="16" xfId="16" applyBorder="1" applyAlignment="1">
      <alignment/>
    </xf>
    <xf numFmtId="38" fontId="0" fillId="0" borderId="35" xfId="16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5" fillId="3" borderId="13" xfId="16" applyFont="1" applyFill="1" applyBorder="1" applyAlignment="1">
      <alignment/>
    </xf>
    <xf numFmtId="38" fontId="35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/>
    </xf>
    <xf numFmtId="38" fontId="32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8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1" fillId="5" borderId="1" xfId="0" applyFont="1" applyFill="1" applyBorder="1" applyAlignment="1">
      <alignment horizontal="center"/>
    </xf>
    <xf numFmtId="38" fontId="31" fillId="5" borderId="1" xfId="16" applyFont="1" applyFill="1" applyBorder="1" applyAlignment="1">
      <alignment/>
    </xf>
    <xf numFmtId="38" fontId="31" fillId="5" borderId="12" xfId="16" applyFont="1" applyFill="1" applyBorder="1" applyAlignment="1">
      <alignment/>
    </xf>
    <xf numFmtId="38" fontId="31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0" xfId="16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39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4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5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 17８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1８２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179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平成9年</c:v>
                </c:pt>
                <c:pt idx="1">
                  <c:v>平成10年</c:v>
                </c:pt>
                <c:pt idx="2">
                  <c:v>平成11年</c:v>
                </c:pt>
                <c:pt idx="3">
                  <c:v>平成12年</c:v>
                </c:pt>
                <c:pt idx="4">
                  <c:v>平成13年</c:v>
                </c:pt>
                <c:pt idx="5">
                  <c:v>平成14年</c:v>
                </c:pt>
                <c:pt idx="6">
                  <c:v>平成15年</c:v>
                </c:pt>
                <c:pt idx="7">
                  <c:v>平成16年</c:v>
                </c:pt>
                <c:pt idx="8">
                  <c:v>平成17年</c:v>
                </c:pt>
                <c:pt idx="9">
                  <c:v>平成１８年</c:v>
                </c:pt>
                <c:pt idx="10">
                  <c:v>平成19年8月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178</c:v>
                </c:pt>
                <c:pt idx="1">
                  <c:v>182</c:v>
                </c:pt>
                <c:pt idx="2">
                  <c:v>185</c:v>
                </c:pt>
                <c:pt idx="3">
                  <c:v>184</c:v>
                </c:pt>
                <c:pt idx="4">
                  <c:v>184</c:v>
                </c:pt>
                <c:pt idx="5">
                  <c:v>187</c:v>
                </c:pt>
                <c:pt idx="6">
                  <c:v>185</c:v>
                </c:pt>
                <c:pt idx="7">
                  <c:v>185</c:v>
                </c:pt>
                <c:pt idx="8">
                  <c:v>182</c:v>
                </c:pt>
                <c:pt idx="9">
                  <c:v>178</c:v>
                </c:pt>
                <c:pt idx="10">
                  <c:v>179</c:v>
                </c:pt>
              </c:numCache>
            </c:numRef>
          </c:val>
        </c:ser>
        <c:gapWidth val="400"/>
        <c:axId val="37640783"/>
        <c:axId val="3222728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平成9年</c:v>
                </c:pt>
                <c:pt idx="1">
                  <c:v>平成10年</c:v>
                </c:pt>
                <c:pt idx="2">
                  <c:v>平成11年</c:v>
                </c:pt>
                <c:pt idx="3">
                  <c:v>平成12年</c:v>
                </c:pt>
                <c:pt idx="4">
                  <c:v>平成13年</c:v>
                </c:pt>
                <c:pt idx="5">
                  <c:v>平成14年</c:v>
                </c:pt>
                <c:pt idx="6">
                  <c:v>平成15年</c:v>
                </c:pt>
                <c:pt idx="7">
                  <c:v>平成16年</c:v>
                </c:pt>
                <c:pt idx="8">
                  <c:v>平成17年</c:v>
                </c:pt>
                <c:pt idx="9">
                  <c:v>平成１８年</c:v>
                </c:pt>
                <c:pt idx="10">
                  <c:v>平成19年8月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149.9</c:v>
                </c:pt>
                <c:pt idx="1">
                  <c:v>146</c:v>
                </c:pt>
                <c:pt idx="2">
                  <c:v>139.8</c:v>
                </c:pt>
                <c:pt idx="3">
                  <c:v>140.7</c:v>
                </c:pt>
                <c:pt idx="4">
                  <c:v>138</c:v>
                </c:pt>
                <c:pt idx="5">
                  <c:v>120.3</c:v>
                </c:pt>
                <c:pt idx="6">
                  <c:v>113</c:v>
                </c:pt>
                <c:pt idx="7">
                  <c:v>115.8</c:v>
                </c:pt>
                <c:pt idx="8">
                  <c:v>115.1</c:v>
                </c:pt>
                <c:pt idx="9">
                  <c:v>110.1</c:v>
                </c:pt>
                <c:pt idx="10">
                  <c:v>111.3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平成9年</c:v>
                </c:pt>
                <c:pt idx="1">
                  <c:v>平成10年</c:v>
                </c:pt>
                <c:pt idx="2">
                  <c:v>平成11年</c:v>
                </c:pt>
                <c:pt idx="3">
                  <c:v>平成12年</c:v>
                </c:pt>
                <c:pt idx="4">
                  <c:v>平成13年</c:v>
                </c:pt>
                <c:pt idx="5">
                  <c:v>平成14年</c:v>
                </c:pt>
                <c:pt idx="6">
                  <c:v>平成15年</c:v>
                </c:pt>
                <c:pt idx="7">
                  <c:v>平成16年</c:v>
                </c:pt>
                <c:pt idx="8">
                  <c:v>平成17年</c:v>
                </c:pt>
                <c:pt idx="9">
                  <c:v>平成１８年</c:v>
                </c:pt>
                <c:pt idx="10">
                  <c:v>平成19年8月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173.3</c:v>
                </c:pt>
                <c:pt idx="1">
                  <c:v>179.3</c:v>
                </c:pt>
                <c:pt idx="2">
                  <c:v>185.5</c:v>
                </c:pt>
                <c:pt idx="3">
                  <c:v>186.7</c:v>
                </c:pt>
                <c:pt idx="4">
                  <c:v>189.8</c:v>
                </c:pt>
                <c:pt idx="5">
                  <c:v>190.2</c:v>
                </c:pt>
                <c:pt idx="6">
                  <c:v>191.7</c:v>
                </c:pt>
                <c:pt idx="7">
                  <c:v>198.8</c:v>
                </c:pt>
                <c:pt idx="8">
                  <c:v>201.7</c:v>
                </c:pt>
                <c:pt idx="9">
                  <c:v>204</c:v>
                </c:pt>
                <c:pt idx="10">
                  <c:v>206.7</c:v>
                </c:pt>
              </c:numCache>
            </c:numRef>
          </c:val>
          <c:smooth val="0"/>
        </c:ser>
        <c:marker val="1"/>
        <c:axId val="29004553"/>
        <c:axId val="59714386"/>
      </c:lineChart>
      <c:catAx>
        <c:axId val="2900455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14386"/>
        <c:crossesAt val="100"/>
        <c:auto val="1"/>
        <c:lblOffset val="100"/>
        <c:noMultiLvlLbl val="0"/>
      </c:catAx>
      <c:valAx>
        <c:axId val="59714386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04553"/>
        <c:crossesAt val="1"/>
        <c:crossBetween val="between"/>
        <c:dispUnits/>
        <c:majorUnit val="10"/>
        <c:minorUnit val="2"/>
      </c:valAx>
      <c:catAx>
        <c:axId val="37640783"/>
        <c:scaling>
          <c:orientation val="minMax"/>
        </c:scaling>
        <c:axPos val="b"/>
        <c:delete val="1"/>
        <c:majorTickMark val="in"/>
        <c:minorTickMark val="none"/>
        <c:tickLblPos val="nextTo"/>
        <c:crossAx val="3222728"/>
        <c:crosses val="autoZero"/>
        <c:auto val="1"/>
        <c:lblOffset val="100"/>
        <c:noMultiLvlLbl val="0"/>
      </c:catAx>
      <c:valAx>
        <c:axId val="3222728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40783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東部支部平成１9年8月入庫高上位１０品目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合成樹脂</c:v>
                </c:pt>
                <c:pt idx="3">
                  <c:v>電気機械</c:v>
                </c:pt>
                <c:pt idx="4">
                  <c:v>非鉄金属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ゴム製品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19662</c:v>
                </c:pt>
                <c:pt idx="1">
                  <c:v>11479</c:v>
                </c:pt>
                <c:pt idx="2">
                  <c:v>10540</c:v>
                </c:pt>
                <c:pt idx="3">
                  <c:v>10300</c:v>
                </c:pt>
                <c:pt idx="4">
                  <c:v>5931</c:v>
                </c:pt>
                <c:pt idx="5">
                  <c:v>4768</c:v>
                </c:pt>
                <c:pt idx="6">
                  <c:v>2242</c:v>
                </c:pt>
                <c:pt idx="7">
                  <c:v>1836</c:v>
                </c:pt>
                <c:pt idx="8">
                  <c:v>1282</c:v>
                </c:pt>
                <c:pt idx="9">
                  <c:v>1087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合成樹脂</c:v>
                </c:pt>
                <c:pt idx="3">
                  <c:v>電気機械</c:v>
                </c:pt>
                <c:pt idx="4">
                  <c:v>非鉄金属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ゴム製品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22405</c:v>
                </c:pt>
                <c:pt idx="1">
                  <c:v>16149</c:v>
                </c:pt>
                <c:pt idx="2">
                  <c:v>2735</c:v>
                </c:pt>
                <c:pt idx="3">
                  <c:v>20085</c:v>
                </c:pt>
                <c:pt idx="4">
                  <c:v>5700</c:v>
                </c:pt>
                <c:pt idx="5">
                  <c:v>5012</c:v>
                </c:pt>
                <c:pt idx="6">
                  <c:v>1658</c:v>
                </c:pt>
                <c:pt idx="7">
                  <c:v>2175</c:v>
                </c:pt>
                <c:pt idx="8">
                  <c:v>2187</c:v>
                </c:pt>
                <c:pt idx="9">
                  <c:v>687</c:v>
                </c:pt>
              </c:numCache>
            </c:numRef>
          </c:val>
        </c:ser>
        <c:axId val="32066053"/>
        <c:axId val="20159022"/>
      </c:bar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59022"/>
        <c:crosses val="autoZero"/>
        <c:auto val="1"/>
        <c:lblOffset val="100"/>
        <c:noMultiLvlLbl val="0"/>
      </c:catAx>
      <c:valAx>
        <c:axId val="201590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66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375"/>
          <c:y val="0.13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7213471"/>
        <c:axId val="22268056"/>
      </c:bar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68056"/>
        <c:crosses val="autoZero"/>
        <c:auto val="1"/>
        <c:lblOffset val="100"/>
        <c:noMultiLvlLbl val="0"/>
      </c:catAx>
      <c:valAx>
        <c:axId val="222680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13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375"/>
          <c:y val="0.1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清水支部平成１9年8月入庫高上位１０品目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麦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39268</c:v>
                </c:pt>
                <c:pt idx="1">
                  <c:v>29124</c:v>
                </c:pt>
                <c:pt idx="2">
                  <c:v>23156</c:v>
                </c:pt>
                <c:pt idx="3">
                  <c:v>14458</c:v>
                </c:pt>
                <c:pt idx="4">
                  <c:v>13492</c:v>
                </c:pt>
                <c:pt idx="5">
                  <c:v>12667</c:v>
                </c:pt>
                <c:pt idx="6">
                  <c:v>12386</c:v>
                </c:pt>
                <c:pt idx="7">
                  <c:v>11240</c:v>
                </c:pt>
                <c:pt idx="8">
                  <c:v>10462</c:v>
                </c:pt>
                <c:pt idx="9">
                  <c:v>9413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麦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43116</c:v>
                </c:pt>
                <c:pt idx="1">
                  <c:v>33621</c:v>
                </c:pt>
                <c:pt idx="2">
                  <c:v>19803</c:v>
                </c:pt>
                <c:pt idx="3">
                  <c:v>14471</c:v>
                </c:pt>
                <c:pt idx="4">
                  <c:v>22340</c:v>
                </c:pt>
                <c:pt idx="5">
                  <c:v>12874</c:v>
                </c:pt>
                <c:pt idx="6">
                  <c:v>14784</c:v>
                </c:pt>
                <c:pt idx="7">
                  <c:v>9943</c:v>
                </c:pt>
                <c:pt idx="8">
                  <c:v>23224</c:v>
                </c:pt>
                <c:pt idx="9">
                  <c:v>6265</c:v>
                </c:pt>
              </c:numCache>
            </c:numRef>
          </c:val>
        </c:ser>
        <c:axId val="66194777"/>
        <c:axId val="58882082"/>
      </c:bar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82082"/>
        <c:crosses val="autoZero"/>
        <c:auto val="1"/>
        <c:lblOffset val="100"/>
        <c:noMultiLvlLbl val="0"/>
      </c:catAx>
      <c:valAx>
        <c:axId val="58882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94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"/>
          <c:y val="0.16625"/>
          <c:w val="0.09"/>
          <c:h val="0.09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0176691"/>
        <c:axId val="4719308"/>
      </c:bar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308"/>
        <c:crosses val="autoZero"/>
        <c:auto val="1"/>
        <c:lblOffset val="100"/>
        <c:noMultiLvlLbl val="0"/>
      </c:catAx>
      <c:valAx>
        <c:axId val="47193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76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駿遠支部平成１9年8月入庫高上位１０品目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その他の化学工業品</c:v>
                </c:pt>
                <c:pt idx="4">
                  <c:v>合成樹脂</c:v>
                </c:pt>
                <c:pt idx="5">
                  <c:v>石油製品</c:v>
                </c:pt>
                <c:pt idx="6">
                  <c:v>鉄鋼</c:v>
                </c:pt>
                <c:pt idx="7">
                  <c:v>非鉄金属</c:v>
                </c:pt>
                <c:pt idx="8">
                  <c:v>紙・パルプ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62681</c:v>
                </c:pt>
                <c:pt idx="1">
                  <c:v>16272</c:v>
                </c:pt>
                <c:pt idx="2">
                  <c:v>15990</c:v>
                </c:pt>
                <c:pt idx="3">
                  <c:v>6409</c:v>
                </c:pt>
                <c:pt idx="4">
                  <c:v>5630</c:v>
                </c:pt>
                <c:pt idx="5">
                  <c:v>5040</c:v>
                </c:pt>
                <c:pt idx="6">
                  <c:v>3910</c:v>
                </c:pt>
                <c:pt idx="7">
                  <c:v>2857</c:v>
                </c:pt>
                <c:pt idx="8">
                  <c:v>1941</c:v>
                </c:pt>
                <c:pt idx="9">
                  <c:v>1475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その他の化学工業品</c:v>
                </c:pt>
                <c:pt idx="4">
                  <c:v>合成樹脂</c:v>
                </c:pt>
                <c:pt idx="5">
                  <c:v>石油製品</c:v>
                </c:pt>
                <c:pt idx="6">
                  <c:v>鉄鋼</c:v>
                </c:pt>
                <c:pt idx="7">
                  <c:v>非鉄金属</c:v>
                </c:pt>
                <c:pt idx="8">
                  <c:v>紙・パルプ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35470</c:v>
                </c:pt>
                <c:pt idx="1">
                  <c:v>18409</c:v>
                </c:pt>
                <c:pt idx="2">
                  <c:v>14895</c:v>
                </c:pt>
                <c:pt idx="3">
                  <c:v>7631</c:v>
                </c:pt>
                <c:pt idx="4">
                  <c:v>6383</c:v>
                </c:pt>
                <c:pt idx="5">
                  <c:v>281</c:v>
                </c:pt>
                <c:pt idx="6">
                  <c:v>2549</c:v>
                </c:pt>
                <c:pt idx="7">
                  <c:v>4776</c:v>
                </c:pt>
                <c:pt idx="8">
                  <c:v>1920</c:v>
                </c:pt>
                <c:pt idx="9">
                  <c:v>1100</c:v>
                </c:pt>
              </c:numCache>
            </c:numRef>
          </c:val>
        </c:ser>
        <c:axId val="42473773"/>
        <c:axId val="46719638"/>
      </c:bar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19638"/>
        <c:crosses val="autoZero"/>
        <c:auto val="1"/>
        <c:lblOffset val="100"/>
        <c:noMultiLvlLbl val="0"/>
      </c:catAx>
      <c:valAx>
        <c:axId val="46719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73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525"/>
          <c:y val="0.176"/>
          <c:w val="0.086"/>
          <c:h val="0.1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西部支部平成１9年8月入庫高上位１０品目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7823559"/>
        <c:axId val="26194304"/>
      </c:bar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94304"/>
        <c:crosses val="autoZero"/>
        <c:auto val="1"/>
        <c:lblOffset val="100"/>
        <c:noMultiLvlLbl val="0"/>
      </c:catAx>
      <c:valAx>
        <c:axId val="261943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23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雑穀</c:v>
                </c:pt>
                <c:pt idx="8">
                  <c:v>米</c:v>
                </c:pt>
                <c:pt idx="9">
                  <c:v>鉄鋼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230845</c:v>
                </c:pt>
                <c:pt idx="1">
                  <c:v>86040</c:v>
                </c:pt>
                <c:pt idx="2">
                  <c:v>76668</c:v>
                </c:pt>
                <c:pt idx="3">
                  <c:v>72882</c:v>
                </c:pt>
                <c:pt idx="4">
                  <c:v>63950</c:v>
                </c:pt>
                <c:pt idx="5">
                  <c:v>55707</c:v>
                </c:pt>
                <c:pt idx="6">
                  <c:v>50720</c:v>
                </c:pt>
                <c:pt idx="7">
                  <c:v>47065</c:v>
                </c:pt>
                <c:pt idx="8">
                  <c:v>45888</c:v>
                </c:pt>
                <c:pt idx="9">
                  <c:v>43784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雑穀</c:v>
                </c:pt>
                <c:pt idx="8">
                  <c:v>米</c:v>
                </c:pt>
                <c:pt idx="9">
                  <c:v>鉄鋼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229779</c:v>
                </c:pt>
                <c:pt idx="1">
                  <c:v>82717</c:v>
                </c:pt>
                <c:pt idx="2">
                  <c:v>71535</c:v>
                </c:pt>
                <c:pt idx="3">
                  <c:v>79260</c:v>
                </c:pt>
                <c:pt idx="4">
                  <c:v>59999</c:v>
                </c:pt>
                <c:pt idx="5">
                  <c:v>52418</c:v>
                </c:pt>
                <c:pt idx="6">
                  <c:v>51612</c:v>
                </c:pt>
                <c:pt idx="7">
                  <c:v>82717</c:v>
                </c:pt>
                <c:pt idx="8">
                  <c:v>63580</c:v>
                </c:pt>
                <c:pt idx="9">
                  <c:v>46993</c:v>
                </c:pt>
              </c:numCache>
            </c:numRef>
          </c:val>
        </c:ser>
        <c:axId val="34422145"/>
        <c:axId val="41363850"/>
      </c:bar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63850"/>
        <c:crosses val="autoZero"/>
        <c:auto val="1"/>
        <c:lblOffset val="100"/>
        <c:noMultiLvlLbl val="0"/>
      </c:catAx>
      <c:valAx>
        <c:axId val="413638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2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9"/>
          <c:y val="0.0362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平成１8年8月保管残高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雑品</c:v>
                  </c:pt>
                  <c:pt idx="2">
                    <c:v>飲料</c:v>
                  </c:pt>
                  <c:pt idx="3">
                    <c:v>電気機械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雑穀</c:v>
                  </c:pt>
                  <c:pt idx="8">
                    <c:v>米</c:v>
                  </c:pt>
                  <c:pt idx="9">
                    <c:v>鉄鋼</c:v>
                  </c:pt>
                  <c:pt idx="10">
                    <c:v>その他</c:v>
                  </c:pt>
                </c:lvl>
                <c:lvl>
                  <c:pt idx="0">
                    <c:v>229,779</c:v>
                  </c:pt>
                  <c:pt idx="1">
                    <c:v>82,717</c:v>
                  </c:pt>
                  <c:pt idx="2">
                    <c:v>71,535</c:v>
                  </c:pt>
                  <c:pt idx="3">
                    <c:v>79,260</c:v>
                  </c:pt>
                  <c:pt idx="4">
                    <c:v>59,999</c:v>
                  </c:pt>
                  <c:pt idx="5">
                    <c:v>52,418</c:v>
                  </c:pt>
                  <c:pt idx="6">
                    <c:v>51,612</c:v>
                  </c:pt>
                  <c:pt idx="7">
                    <c:v>82,717</c:v>
                  </c:pt>
                  <c:pt idx="8">
                    <c:v>63,580</c:v>
                  </c:pt>
                  <c:pt idx="9">
                    <c:v>46,993</c:v>
                  </c:pt>
                  <c:pt idx="10">
                    <c:v>276,763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229779</c:v>
                </c:pt>
                <c:pt idx="1">
                  <c:v>82717</c:v>
                </c:pt>
                <c:pt idx="2">
                  <c:v>71535</c:v>
                </c:pt>
                <c:pt idx="3">
                  <c:v>79260</c:v>
                </c:pt>
                <c:pt idx="4">
                  <c:v>59999</c:v>
                </c:pt>
                <c:pt idx="5">
                  <c:v>52418</c:v>
                </c:pt>
                <c:pt idx="6">
                  <c:v>51612</c:v>
                </c:pt>
                <c:pt idx="7">
                  <c:v>82717</c:v>
                </c:pt>
                <c:pt idx="8">
                  <c:v>63580</c:v>
                </c:pt>
                <c:pt idx="9">
                  <c:v>46993</c:v>
                </c:pt>
                <c:pt idx="10">
                  <c:v>276763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平成１9年8月保管残高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雑品</c:v>
                  </c:pt>
                  <c:pt idx="2">
                    <c:v>飲料</c:v>
                  </c:pt>
                  <c:pt idx="3">
                    <c:v>電気機械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雑穀</c:v>
                  </c:pt>
                  <c:pt idx="8">
                    <c:v>米</c:v>
                  </c:pt>
                  <c:pt idx="9">
                    <c:v>鉄鋼</c:v>
                  </c:pt>
                  <c:pt idx="10">
                    <c:v>その他</c:v>
                  </c:pt>
                </c:lvl>
                <c:lvl>
                  <c:pt idx="0">
                    <c:v>230,845</c:v>
                  </c:pt>
                  <c:pt idx="1">
                    <c:v>86,040</c:v>
                  </c:pt>
                  <c:pt idx="2">
                    <c:v>76,668</c:v>
                  </c:pt>
                  <c:pt idx="3">
                    <c:v>72,882</c:v>
                  </c:pt>
                  <c:pt idx="4">
                    <c:v>63,950</c:v>
                  </c:pt>
                  <c:pt idx="5">
                    <c:v>55,707</c:v>
                  </c:pt>
                  <c:pt idx="6">
                    <c:v>50,720</c:v>
                  </c:pt>
                  <c:pt idx="7">
                    <c:v>47,065</c:v>
                  </c:pt>
                  <c:pt idx="8">
                    <c:v>45,888</c:v>
                  </c:pt>
                  <c:pt idx="9">
                    <c:v>43,784</c:v>
                  </c:pt>
                  <c:pt idx="10">
                    <c:v>311,186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230845</c:v>
                </c:pt>
                <c:pt idx="1">
                  <c:v>86040</c:v>
                </c:pt>
                <c:pt idx="2">
                  <c:v>76668</c:v>
                </c:pt>
                <c:pt idx="3">
                  <c:v>72882</c:v>
                </c:pt>
                <c:pt idx="4">
                  <c:v>63950</c:v>
                </c:pt>
                <c:pt idx="5">
                  <c:v>55707</c:v>
                </c:pt>
                <c:pt idx="6">
                  <c:v>50720</c:v>
                </c:pt>
                <c:pt idx="7">
                  <c:v>47065</c:v>
                </c:pt>
                <c:pt idx="8">
                  <c:v>45888</c:v>
                </c:pt>
                <c:pt idx="9">
                  <c:v>43784</c:v>
                </c:pt>
                <c:pt idx="10">
                  <c:v>311186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東部支部平成１9年8月保管残高上位１０品目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合成樹脂</c:v>
                </c:pt>
                <c:pt idx="2">
                  <c:v>電気機械</c:v>
                </c:pt>
                <c:pt idx="3">
                  <c:v>その他の化学工業品</c:v>
                </c:pt>
                <c:pt idx="4">
                  <c:v>ゴム製品</c:v>
                </c:pt>
                <c:pt idx="5">
                  <c:v>非鉄金属</c:v>
                </c:pt>
                <c:pt idx="6">
                  <c:v>雑品</c:v>
                </c:pt>
                <c:pt idx="7">
                  <c:v>飲料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24046</c:v>
                </c:pt>
                <c:pt idx="1">
                  <c:v>11823</c:v>
                </c:pt>
                <c:pt idx="2">
                  <c:v>11245</c:v>
                </c:pt>
                <c:pt idx="3">
                  <c:v>5444</c:v>
                </c:pt>
                <c:pt idx="4">
                  <c:v>5270</c:v>
                </c:pt>
                <c:pt idx="5">
                  <c:v>4827</c:v>
                </c:pt>
                <c:pt idx="6">
                  <c:v>4816</c:v>
                </c:pt>
                <c:pt idx="7">
                  <c:v>4660</c:v>
                </c:pt>
                <c:pt idx="8">
                  <c:v>4152</c:v>
                </c:pt>
                <c:pt idx="9">
                  <c:v>3855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合成樹脂</c:v>
                </c:pt>
                <c:pt idx="2">
                  <c:v>電気機械</c:v>
                </c:pt>
                <c:pt idx="3">
                  <c:v>その他の化学工業品</c:v>
                </c:pt>
                <c:pt idx="4">
                  <c:v>ゴム製品</c:v>
                </c:pt>
                <c:pt idx="5">
                  <c:v>非鉄金属</c:v>
                </c:pt>
                <c:pt idx="6">
                  <c:v>雑品</c:v>
                </c:pt>
                <c:pt idx="7">
                  <c:v>飲料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24561</c:v>
                </c:pt>
                <c:pt idx="1">
                  <c:v>3367</c:v>
                </c:pt>
                <c:pt idx="2">
                  <c:v>16488</c:v>
                </c:pt>
                <c:pt idx="3">
                  <c:v>4978</c:v>
                </c:pt>
                <c:pt idx="4">
                  <c:v>2132</c:v>
                </c:pt>
                <c:pt idx="5">
                  <c:v>4843</c:v>
                </c:pt>
                <c:pt idx="6">
                  <c:v>3107</c:v>
                </c:pt>
                <c:pt idx="7">
                  <c:v>6560</c:v>
                </c:pt>
                <c:pt idx="8">
                  <c:v>5309</c:v>
                </c:pt>
                <c:pt idx="9">
                  <c:v>4962</c:v>
                </c:pt>
              </c:numCache>
            </c:numRef>
          </c:val>
        </c:ser>
        <c:axId val="36730331"/>
        <c:axId val="62137524"/>
      </c:bar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37524"/>
        <c:crosses val="autoZero"/>
        <c:auto val="1"/>
        <c:lblOffset val="100"/>
        <c:noMultiLvlLbl val="0"/>
      </c:catAx>
      <c:valAx>
        <c:axId val="621375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30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189,443</c:v>
                  </c:pt>
                  <c:pt idx="1">
                    <c:v>370,961</c:v>
                  </c:pt>
                  <c:pt idx="2">
                    <c:v>418,188</c:v>
                  </c:pt>
                  <c:pt idx="3">
                    <c:v>103,796</c:v>
                  </c:pt>
                  <c:pt idx="4">
                    <c:v>377,629</c:v>
                  </c:pt>
                  <c:pt idx="5">
                    <c:v>606,886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189443</c:v>
                </c:pt>
                <c:pt idx="1">
                  <c:v>370961</c:v>
                </c:pt>
                <c:pt idx="2">
                  <c:v>418188</c:v>
                </c:pt>
                <c:pt idx="3">
                  <c:v>103796</c:v>
                </c:pt>
                <c:pt idx="4">
                  <c:v>377629</c:v>
                </c:pt>
                <c:pt idx="5">
                  <c:v>606886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富士支部平成１9年8月保管残高上位１０品目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化学肥料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'9・東部、富士'!$C$54:$C$63</c:f>
              <c:numCache>
                <c:ptCount val="10"/>
                <c:pt idx="0">
                  <c:v>169550</c:v>
                </c:pt>
                <c:pt idx="1">
                  <c:v>20265</c:v>
                </c:pt>
                <c:pt idx="2">
                  <c:v>19998</c:v>
                </c:pt>
                <c:pt idx="3">
                  <c:v>9914</c:v>
                </c:pt>
                <c:pt idx="4">
                  <c:v>7231</c:v>
                </c:pt>
                <c:pt idx="5">
                  <c:v>7050</c:v>
                </c:pt>
                <c:pt idx="6">
                  <c:v>6064</c:v>
                </c:pt>
                <c:pt idx="7">
                  <c:v>5526</c:v>
                </c:pt>
                <c:pt idx="8">
                  <c:v>4207</c:v>
                </c:pt>
                <c:pt idx="9">
                  <c:v>3889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化学肥料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'9・東部、富士'!$D$54:$D$63</c:f>
              <c:numCache>
                <c:ptCount val="10"/>
                <c:pt idx="0">
                  <c:v>167227</c:v>
                </c:pt>
                <c:pt idx="1">
                  <c:v>18966</c:v>
                </c:pt>
                <c:pt idx="2">
                  <c:v>20475</c:v>
                </c:pt>
                <c:pt idx="3">
                  <c:v>8364</c:v>
                </c:pt>
                <c:pt idx="4">
                  <c:v>7688</c:v>
                </c:pt>
                <c:pt idx="5">
                  <c:v>3667</c:v>
                </c:pt>
                <c:pt idx="6">
                  <c:v>5325</c:v>
                </c:pt>
                <c:pt idx="7">
                  <c:v>4981</c:v>
                </c:pt>
                <c:pt idx="8">
                  <c:v>5919</c:v>
                </c:pt>
                <c:pt idx="9">
                  <c:v>6140</c:v>
                </c:pt>
              </c:numCache>
            </c:numRef>
          </c:val>
        </c:ser>
        <c:axId val="22366805"/>
        <c:axId val="67083518"/>
      </c:bar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83518"/>
        <c:crosses val="autoZero"/>
        <c:auto val="1"/>
        <c:lblOffset val="100"/>
        <c:noMultiLvlLbl val="0"/>
      </c:catAx>
      <c:valAx>
        <c:axId val="67083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66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"/>
          <c:y val="0.11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清水支部平成19年8月保管残高上位１０品目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53205</c:v>
                </c:pt>
                <c:pt idx="1">
                  <c:v>46441</c:v>
                </c:pt>
                <c:pt idx="2">
                  <c:v>34291</c:v>
                </c:pt>
                <c:pt idx="3">
                  <c:v>32524</c:v>
                </c:pt>
                <c:pt idx="4">
                  <c:v>27447</c:v>
                </c:pt>
                <c:pt idx="5">
                  <c:v>25567</c:v>
                </c:pt>
                <c:pt idx="6">
                  <c:v>21517</c:v>
                </c:pt>
                <c:pt idx="7">
                  <c:v>17016</c:v>
                </c:pt>
                <c:pt idx="8">
                  <c:v>15212</c:v>
                </c:pt>
                <c:pt idx="9">
                  <c:v>15089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51484</c:v>
                </c:pt>
                <c:pt idx="1">
                  <c:v>41595</c:v>
                </c:pt>
                <c:pt idx="2">
                  <c:v>39903</c:v>
                </c:pt>
                <c:pt idx="3">
                  <c:v>37649</c:v>
                </c:pt>
                <c:pt idx="4">
                  <c:v>36383</c:v>
                </c:pt>
                <c:pt idx="5">
                  <c:v>28942</c:v>
                </c:pt>
                <c:pt idx="6">
                  <c:v>19842</c:v>
                </c:pt>
                <c:pt idx="7">
                  <c:v>19786</c:v>
                </c:pt>
                <c:pt idx="8">
                  <c:v>10775</c:v>
                </c:pt>
                <c:pt idx="9">
                  <c:v>13035</c:v>
                </c:pt>
              </c:numCache>
            </c:numRef>
          </c:val>
        </c:ser>
        <c:axId val="66880751"/>
        <c:axId val="65055848"/>
      </c:bar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55848"/>
        <c:crosses val="autoZero"/>
        <c:auto val="1"/>
        <c:lblOffset val="100"/>
        <c:noMultiLvlLbl val="0"/>
      </c:catAx>
      <c:valAx>
        <c:axId val="65055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80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5"/>
          <c:y val="0.09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静岡支部平成１9年8月保管残高上位１０品目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8631721"/>
        <c:axId val="35032306"/>
      </c:bar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32306"/>
        <c:crosses val="autoZero"/>
        <c:auto val="1"/>
        <c:lblOffset val="100"/>
        <c:noMultiLvlLbl val="0"/>
      </c:catAx>
      <c:valAx>
        <c:axId val="350323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31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2"/>
          <c:y val="0.2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駿遠支部平成19年8月保管残高上位１０品目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化学肥料</c:v>
                </c:pt>
                <c:pt idx="4">
                  <c:v>その他の日用品</c:v>
                </c:pt>
                <c:pt idx="5">
                  <c:v>合成樹脂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その他の農産物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36592</c:v>
                </c:pt>
                <c:pt idx="1">
                  <c:v>18883</c:v>
                </c:pt>
                <c:pt idx="2">
                  <c:v>10072</c:v>
                </c:pt>
                <c:pt idx="3">
                  <c:v>6817</c:v>
                </c:pt>
                <c:pt idx="4">
                  <c:v>6561</c:v>
                </c:pt>
                <c:pt idx="5">
                  <c:v>6035</c:v>
                </c:pt>
                <c:pt idx="6">
                  <c:v>5591</c:v>
                </c:pt>
                <c:pt idx="7">
                  <c:v>5225</c:v>
                </c:pt>
                <c:pt idx="8">
                  <c:v>4472</c:v>
                </c:pt>
                <c:pt idx="9">
                  <c:v>2998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化学肥料</c:v>
                </c:pt>
                <c:pt idx="4">
                  <c:v>その他の日用品</c:v>
                </c:pt>
                <c:pt idx="5">
                  <c:v>合成樹脂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その他の農産物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23040</c:v>
                </c:pt>
                <c:pt idx="1">
                  <c:v>15962</c:v>
                </c:pt>
                <c:pt idx="2">
                  <c:v>9714</c:v>
                </c:pt>
                <c:pt idx="3">
                  <c:v>7185</c:v>
                </c:pt>
                <c:pt idx="4">
                  <c:v>5831</c:v>
                </c:pt>
                <c:pt idx="5">
                  <c:v>7286</c:v>
                </c:pt>
                <c:pt idx="6">
                  <c:v>7424</c:v>
                </c:pt>
                <c:pt idx="7">
                  <c:v>5664</c:v>
                </c:pt>
                <c:pt idx="8">
                  <c:v>4039</c:v>
                </c:pt>
                <c:pt idx="9">
                  <c:v>3056</c:v>
                </c:pt>
              </c:numCache>
            </c:numRef>
          </c:val>
        </c:ser>
        <c:axId val="46855299"/>
        <c:axId val="19044508"/>
      </c:bar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44508"/>
        <c:crosses val="autoZero"/>
        <c:auto val="1"/>
        <c:lblOffset val="100"/>
        <c:noMultiLvlLbl val="0"/>
      </c:catAx>
      <c:valAx>
        <c:axId val="19044508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55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西部支部平成19年8月保管残高上位１０品目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7182845"/>
        <c:axId val="66210150"/>
      </c:bar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10150"/>
        <c:crosses val="autoZero"/>
        <c:auto val="1"/>
        <c:lblOffset val="100"/>
        <c:noMultiLvlLbl val="0"/>
      </c:catAx>
      <c:valAx>
        <c:axId val="66210150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82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3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96.9</c:v>
                </c:pt>
                <c:pt idx="1">
                  <c:v>96.4</c:v>
                </c:pt>
                <c:pt idx="2">
                  <c:v>90.1</c:v>
                </c:pt>
                <c:pt idx="3">
                  <c:v>101.5</c:v>
                </c:pt>
                <c:pt idx="4">
                  <c:v>106.8</c:v>
                </c:pt>
                <c:pt idx="5">
                  <c:v>110.7</c:v>
                </c:pt>
                <c:pt idx="6">
                  <c:v>103.8</c:v>
                </c:pt>
                <c:pt idx="7">
                  <c:v>105.9</c:v>
                </c:pt>
                <c:pt idx="8">
                  <c:v>95.9</c:v>
                </c:pt>
                <c:pt idx="9">
                  <c:v>92.5</c:v>
                </c:pt>
                <c:pt idx="10">
                  <c:v>100.7</c:v>
                </c:pt>
                <c:pt idx="11">
                  <c:v>94.6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109.6</c:v>
                </c:pt>
                <c:pt idx="1">
                  <c:v>91.7</c:v>
                </c:pt>
                <c:pt idx="2">
                  <c:v>85.7</c:v>
                </c:pt>
                <c:pt idx="3">
                  <c:v>88.7</c:v>
                </c:pt>
                <c:pt idx="4">
                  <c:v>89.8</c:v>
                </c:pt>
                <c:pt idx="5">
                  <c:v>91.4</c:v>
                </c:pt>
                <c:pt idx="6">
                  <c:v>87.6</c:v>
                </c:pt>
                <c:pt idx="7">
                  <c:v>85.8</c:v>
                </c:pt>
                <c:pt idx="8">
                  <c:v>84.7</c:v>
                </c:pt>
                <c:pt idx="9">
                  <c:v>90.7</c:v>
                </c:pt>
                <c:pt idx="10">
                  <c:v>91.4</c:v>
                </c:pt>
                <c:pt idx="11">
                  <c:v>87.4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</c:numCache>
            </c:numRef>
          </c:val>
          <c:smooth val="0"/>
        </c:ser>
        <c:marker val="1"/>
        <c:axId val="59020439"/>
        <c:axId val="61421904"/>
      </c:lineChart>
      <c:catAx>
        <c:axId val="590204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21904"/>
        <c:crosses val="autoZero"/>
        <c:auto val="1"/>
        <c:lblOffset val="100"/>
        <c:noMultiLvlLbl val="0"/>
      </c:catAx>
      <c:valAx>
        <c:axId val="61421904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043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73.5</c:v>
                </c:pt>
                <c:pt idx="1">
                  <c:v>74.3</c:v>
                </c:pt>
                <c:pt idx="2">
                  <c:v>75.7</c:v>
                </c:pt>
                <c:pt idx="3">
                  <c:v>85.3</c:v>
                </c:pt>
                <c:pt idx="4">
                  <c:v>83.2</c:v>
                </c:pt>
                <c:pt idx="5">
                  <c:v>89.6</c:v>
                </c:pt>
                <c:pt idx="6">
                  <c:v>94.5</c:v>
                </c:pt>
                <c:pt idx="7">
                  <c:v>77.2</c:v>
                </c:pt>
                <c:pt idx="8">
                  <c:v>90.5</c:v>
                </c:pt>
                <c:pt idx="9">
                  <c:v>97.3</c:v>
                </c:pt>
                <c:pt idx="10">
                  <c:v>96.3</c:v>
                </c:pt>
                <c:pt idx="11">
                  <c:v>78.9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92.9</c:v>
                </c:pt>
                <c:pt idx="1">
                  <c:v>77.4</c:v>
                </c:pt>
                <c:pt idx="2">
                  <c:v>75.4</c:v>
                </c:pt>
                <c:pt idx="3">
                  <c:v>75.8</c:v>
                </c:pt>
                <c:pt idx="4">
                  <c:v>74.4</c:v>
                </c:pt>
                <c:pt idx="5">
                  <c:v>77.7</c:v>
                </c:pt>
                <c:pt idx="6">
                  <c:v>80.3</c:v>
                </c:pt>
                <c:pt idx="7">
                  <c:v>77.2</c:v>
                </c:pt>
                <c:pt idx="8">
                  <c:v>77.5</c:v>
                </c:pt>
                <c:pt idx="9">
                  <c:v>77.1</c:v>
                </c:pt>
                <c:pt idx="10">
                  <c:v>73.5</c:v>
                </c:pt>
                <c:pt idx="11">
                  <c:v>66.6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</c:numCache>
            </c:numRef>
          </c:val>
          <c:smooth val="0"/>
        </c:ser>
        <c:marker val="1"/>
        <c:axId val="15926225"/>
        <c:axId val="9118298"/>
      </c:lineChart>
      <c:catAx>
        <c:axId val="159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18298"/>
        <c:crosses val="autoZero"/>
        <c:auto val="1"/>
        <c:lblOffset val="100"/>
        <c:noMultiLvlLbl val="0"/>
      </c:catAx>
      <c:valAx>
        <c:axId val="9118298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262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955819"/>
        <c:axId val="384644"/>
      </c:lineChart>
      <c:catAx>
        <c:axId val="1495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644"/>
        <c:crosses val="autoZero"/>
        <c:auto val="1"/>
        <c:lblOffset val="100"/>
        <c:noMultiLvlLbl val="0"/>
      </c:catAx>
      <c:valAx>
        <c:axId val="384644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5581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15.3</c:v>
                </c:pt>
                <c:pt idx="1">
                  <c:v>17</c:v>
                </c:pt>
                <c:pt idx="2">
                  <c:v>17.8</c:v>
                </c:pt>
                <c:pt idx="3">
                  <c:v>17</c:v>
                </c:pt>
                <c:pt idx="4">
                  <c:v>18.2</c:v>
                </c:pt>
                <c:pt idx="5">
                  <c:v>18.2</c:v>
                </c:pt>
                <c:pt idx="6">
                  <c:v>16.2</c:v>
                </c:pt>
                <c:pt idx="7">
                  <c:v>14.9</c:v>
                </c:pt>
                <c:pt idx="8">
                  <c:v>17</c:v>
                </c:pt>
                <c:pt idx="9">
                  <c:v>16</c:v>
                </c:pt>
                <c:pt idx="10">
                  <c:v>15.8</c:v>
                </c:pt>
                <c:pt idx="11">
                  <c:v>16.8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15.5</c:v>
                </c:pt>
                <c:pt idx="1">
                  <c:v>17.7</c:v>
                </c:pt>
                <c:pt idx="2">
                  <c:v>19.2</c:v>
                </c:pt>
                <c:pt idx="3">
                  <c:v>19.4</c:v>
                </c:pt>
                <c:pt idx="4">
                  <c:v>18.4</c:v>
                </c:pt>
                <c:pt idx="5">
                  <c:v>18.2</c:v>
                </c:pt>
                <c:pt idx="6">
                  <c:v>16.7</c:v>
                </c:pt>
                <c:pt idx="7">
                  <c:v>17.2</c:v>
                </c:pt>
                <c:pt idx="8">
                  <c:v>15.8</c:v>
                </c:pt>
                <c:pt idx="9">
                  <c:v>18.6</c:v>
                </c:pt>
                <c:pt idx="10">
                  <c:v>16.7</c:v>
                </c:pt>
                <c:pt idx="11">
                  <c:v>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</c:numCache>
            </c:numRef>
          </c:val>
          <c:smooth val="0"/>
        </c:ser>
        <c:marker val="1"/>
        <c:axId val="3461797"/>
        <c:axId val="31156174"/>
      </c:lineChart>
      <c:catAx>
        <c:axId val="34617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6174"/>
        <c:crosses val="autoZero"/>
        <c:auto val="1"/>
        <c:lblOffset val="100"/>
        <c:noMultiLvlLbl val="0"/>
      </c:catAx>
      <c:valAx>
        <c:axId val="31156174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179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24.2</c:v>
                </c:pt>
                <c:pt idx="1">
                  <c:v>24.9</c:v>
                </c:pt>
                <c:pt idx="2">
                  <c:v>25.1</c:v>
                </c:pt>
                <c:pt idx="3">
                  <c:v>24.9</c:v>
                </c:pt>
                <c:pt idx="4">
                  <c:v>26</c:v>
                </c:pt>
                <c:pt idx="5">
                  <c:v>26.8</c:v>
                </c:pt>
                <c:pt idx="6">
                  <c:v>25.6</c:v>
                </c:pt>
                <c:pt idx="7">
                  <c:v>25.9</c:v>
                </c:pt>
                <c:pt idx="8">
                  <c:v>25.6</c:v>
                </c:pt>
                <c:pt idx="9">
                  <c:v>24.3</c:v>
                </c:pt>
                <c:pt idx="10">
                  <c:v>24.3</c:v>
                </c:pt>
                <c:pt idx="1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25.3</c:v>
                </c:pt>
                <c:pt idx="1">
                  <c:v>26.5</c:v>
                </c:pt>
                <c:pt idx="2">
                  <c:v>25.8</c:v>
                </c:pt>
                <c:pt idx="3">
                  <c:v>26.4</c:v>
                </c:pt>
                <c:pt idx="4">
                  <c:v>28.1</c:v>
                </c:pt>
                <c:pt idx="5">
                  <c:v>27.7</c:v>
                </c:pt>
                <c:pt idx="6">
                  <c:v>26.5</c:v>
                </c:pt>
                <c:pt idx="7">
                  <c:v>27.3</c:v>
                </c:pt>
                <c:pt idx="8">
                  <c:v>24.8</c:v>
                </c:pt>
                <c:pt idx="9">
                  <c:v>26.9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</c:numCache>
            </c:numRef>
          </c:val>
          <c:smooth val="0"/>
        </c:ser>
        <c:marker val="1"/>
        <c:axId val="11970111"/>
        <c:axId val="40622136"/>
      </c:lineChart>
      <c:catAx>
        <c:axId val="119701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22136"/>
        <c:crosses val="autoZero"/>
        <c:auto val="1"/>
        <c:lblOffset val="100"/>
        <c:noMultiLvlLbl val="0"/>
      </c:catAx>
      <c:valAx>
        <c:axId val="40622136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701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平成1９年８月倉庫使用状況(1～3類）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127147</c:v>
                </c:pt>
                <c:pt idx="1">
                  <c:v>225750</c:v>
                </c:pt>
                <c:pt idx="2">
                  <c:v>234994</c:v>
                </c:pt>
                <c:pt idx="3">
                  <c:v>63185</c:v>
                </c:pt>
                <c:pt idx="4">
                  <c:v>264283</c:v>
                </c:pt>
                <c:pt idx="5">
                  <c:v>392079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62296</c:v>
                </c:pt>
                <c:pt idx="1">
                  <c:v>145211</c:v>
                </c:pt>
                <c:pt idx="2">
                  <c:v>183194</c:v>
                </c:pt>
                <c:pt idx="3">
                  <c:v>40611</c:v>
                </c:pt>
                <c:pt idx="4">
                  <c:v>113346</c:v>
                </c:pt>
                <c:pt idx="5">
                  <c:v>214807</c:v>
                </c:pt>
              </c:numCache>
            </c:numRef>
          </c:val>
          <c:shape val="box"/>
        </c:ser>
        <c:overlap val="100"/>
        <c:shape val="box"/>
        <c:axId val="558563"/>
        <c:axId val="5027068"/>
      </c:bar3DChart>
      <c:catAx>
        <c:axId val="558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7068"/>
        <c:crosses val="autoZero"/>
        <c:auto val="1"/>
        <c:lblOffset val="100"/>
        <c:noMultiLvlLbl val="0"/>
      </c:catAx>
      <c:valAx>
        <c:axId val="50270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2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054905"/>
        <c:axId val="2058690"/>
      </c:lineChart>
      <c:catAx>
        <c:axId val="300549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8690"/>
        <c:crosses val="autoZero"/>
        <c:auto val="1"/>
        <c:lblOffset val="100"/>
        <c:noMultiLvlLbl val="0"/>
      </c:catAx>
      <c:valAx>
        <c:axId val="2058690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549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19.5</c:v>
                </c:pt>
                <c:pt idx="1">
                  <c:v>21.4</c:v>
                </c:pt>
                <c:pt idx="2">
                  <c:v>26.7</c:v>
                </c:pt>
                <c:pt idx="3">
                  <c:v>25.7</c:v>
                </c:pt>
                <c:pt idx="4">
                  <c:v>26.3</c:v>
                </c:pt>
                <c:pt idx="5">
                  <c:v>25.8</c:v>
                </c:pt>
                <c:pt idx="6">
                  <c:v>27.2</c:v>
                </c:pt>
                <c:pt idx="7">
                  <c:v>20.4</c:v>
                </c:pt>
                <c:pt idx="8">
                  <c:v>24.4</c:v>
                </c:pt>
                <c:pt idx="9">
                  <c:v>26.7</c:v>
                </c:pt>
                <c:pt idx="10">
                  <c:v>24.7</c:v>
                </c:pt>
                <c:pt idx="11">
                  <c:v>22.6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23.6</c:v>
                </c:pt>
                <c:pt idx="1">
                  <c:v>22.3</c:v>
                </c:pt>
                <c:pt idx="2">
                  <c:v>28.3</c:v>
                </c:pt>
                <c:pt idx="3">
                  <c:v>28.3</c:v>
                </c:pt>
                <c:pt idx="4">
                  <c:v>24.1</c:v>
                </c:pt>
                <c:pt idx="5">
                  <c:v>26.1</c:v>
                </c:pt>
                <c:pt idx="6">
                  <c:v>24.3</c:v>
                </c:pt>
                <c:pt idx="7">
                  <c:v>26.1</c:v>
                </c:pt>
                <c:pt idx="8">
                  <c:v>23.3</c:v>
                </c:pt>
                <c:pt idx="9">
                  <c:v>22.2</c:v>
                </c:pt>
                <c:pt idx="10">
                  <c:v>24.7</c:v>
                </c:pt>
                <c:pt idx="11">
                  <c:v>24.2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</c:numCache>
            </c:numRef>
          </c:val>
          <c:smooth val="0"/>
        </c:ser>
        <c:axId val="18528211"/>
        <c:axId val="32536172"/>
      </c:lineChart>
      <c:catAx>
        <c:axId val="185282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36172"/>
        <c:crosses val="autoZero"/>
        <c:auto val="1"/>
        <c:lblOffset val="100"/>
        <c:noMultiLvlLbl val="0"/>
      </c:catAx>
      <c:valAx>
        <c:axId val="32536172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282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39.3</c:v>
                </c:pt>
                <c:pt idx="1">
                  <c:v>40</c:v>
                </c:pt>
                <c:pt idx="2">
                  <c:v>41.4</c:v>
                </c:pt>
                <c:pt idx="3">
                  <c:v>41.4</c:v>
                </c:pt>
                <c:pt idx="4">
                  <c:v>41.7</c:v>
                </c:pt>
                <c:pt idx="5">
                  <c:v>41.8</c:v>
                </c:pt>
                <c:pt idx="6">
                  <c:v>42.5</c:v>
                </c:pt>
                <c:pt idx="7">
                  <c:v>39.2</c:v>
                </c:pt>
                <c:pt idx="8">
                  <c:v>40.7</c:v>
                </c:pt>
                <c:pt idx="9">
                  <c:v>41.6</c:v>
                </c:pt>
                <c:pt idx="10">
                  <c:v>41.7</c:v>
                </c:pt>
                <c:pt idx="11">
                  <c:v>38.7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41.2</c:v>
                </c:pt>
                <c:pt idx="1">
                  <c:v>41.2</c:v>
                </c:pt>
                <c:pt idx="2">
                  <c:v>42.5</c:v>
                </c:pt>
                <c:pt idx="3">
                  <c:v>43.5</c:v>
                </c:pt>
                <c:pt idx="4">
                  <c:v>40</c:v>
                </c:pt>
                <c:pt idx="5">
                  <c:v>41.2</c:v>
                </c:pt>
                <c:pt idx="6">
                  <c:v>38.6</c:v>
                </c:pt>
                <c:pt idx="7">
                  <c:v>41.3</c:v>
                </c:pt>
                <c:pt idx="8">
                  <c:v>40.3</c:v>
                </c:pt>
                <c:pt idx="9">
                  <c:v>39.7</c:v>
                </c:pt>
                <c:pt idx="10">
                  <c:v>41.3</c:v>
                </c:pt>
                <c:pt idx="11">
                  <c:v>39.7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24390093"/>
        <c:axId val="18184246"/>
      </c:lineChart>
      <c:catAx>
        <c:axId val="243900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84246"/>
        <c:crosses val="autoZero"/>
        <c:auto val="1"/>
        <c:lblOffset val="100"/>
        <c:noMultiLvlLbl val="0"/>
      </c:catAx>
      <c:valAx>
        <c:axId val="18184246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9009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9440487"/>
        <c:axId val="63637792"/>
      </c:lineChart>
      <c:catAx>
        <c:axId val="294404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37792"/>
        <c:crosses val="autoZero"/>
        <c:auto val="1"/>
        <c:lblOffset val="100"/>
        <c:noMultiLvlLbl val="0"/>
      </c:catAx>
      <c:valAx>
        <c:axId val="63637792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404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41.9</c:v>
                </c:pt>
                <c:pt idx="1">
                  <c:v>52.91</c:v>
                </c:pt>
                <c:pt idx="2">
                  <c:v>75.74</c:v>
                </c:pt>
                <c:pt idx="3">
                  <c:v>62.54</c:v>
                </c:pt>
                <c:pt idx="4">
                  <c:v>80.23</c:v>
                </c:pt>
                <c:pt idx="5">
                  <c:v>82.29</c:v>
                </c:pt>
                <c:pt idx="6">
                  <c:v>80.53</c:v>
                </c:pt>
                <c:pt idx="7">
                  <c:v>40.82</c:v>
                </c:pt>
                <c:pt idx="8">
                  <c:v>44.9</c:v>
                </c:pt>
                <c:pt idx="9">
                  <c:v>43.8</c:v>
                </c:pt>
                <c:pt idx="10">
                  <c:v>59.4</c:v>
                </c:pt>
                <c:pt idx="11">
                  <c:v>54.7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51.15</c:v>
                </c:pt>
                <c:pt idx="1">
                  <c:v>68.9</c:v>
                </c:pt>
                <c:pt idx="2">
                  <c:v>62.27</c:v>
                </c:pt>
                <c:pt idx="3">
                  <c:v>88.58</c:v>
                </c:pt>
                <c:pt idx="4">
                  <c:v>84.28</c:v>
                </c:pt>
                <c:pt idx="5">
                  <c:v>92.26</c:v>
                </c:pt>
                <c:pt idx="6">
                  <c:v>94.4</c:v>
                </c:pt>
                <c:pt idx="7">
                  <c:v>63.79</c:v>
                </c:pt>
                <c:pt idx="8">
                  <c:v>53.5</c:v>
                </c:pt>
                <c:pt idx="9">
                  <c:v>55.3</c:v>
                </c:pt>
                <c:pt idx="10">
                  <c:v>58.2</c:v>
                </c:pt>
                <c:pt idx="11">
                  <c:v>57.6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</c:numCache>
            </c:numRef>
          </c:val>
          <c:smooth val="0"/>
        </c:ser>
        <c:marker val="1"/>
        <c:axId val="35869217"/>
        <c:axId val="54387498"/>
      </c:lineChart>
      <c:catAx>
        <c:axId val="358692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7498"/>
        <c:crosses val="autoZero"/>
        <c:auto val="1"/>
        <c:lblOffset val="100"/>
        <c:noMultiLvlLbl val="0"/>
      </c:catAx>
      <c:valAx>
        <c:axId val="54387498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692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80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51.7</c:v>
                </c:pt>
                <c:pt idx="1">
                  <c:v>52.9</c:v>
                </c:pt>
                <c:pt idx="2">
                  <c:v>54.4</c:v>
                </c:pt>
                <c:pt idx="3">
                  <c:v>51.2</c:v>
                </c:pt>
                <c:pt idx="4">
                  <c:v>57.2</c:v>
                </c:pt>
                <c:pt idx="5">
                  <c:v>56.3</c:v>
                </c:pt>
                <c:pt idx="6">
                  <c:v>52.8</c:v>
                </c:pt>
                <c:pt idx="7">
                  <c:v>43.7</c:v>
                </c:pt>
                <c:pt idx="8">
                  <c:v>35.6</c:v>
                </c:pt>
                <c:pt idx="9">
                  <c:v>36.3</c:v>
                </c:pt>
                <c:pt idx="10">
                  <c:v>47.5</c:v>
                </c:pt>
                <c:pt idx="11">
                  <c:v>47.4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49.5</c:v>
                </c:pt>
                <c:pt idx="1">
                  <c:v>56.2</c:v>
                </c:pt>
                <c:pt idx="2">
                  <c:v>40.2</c:v>
                </c:pt>
                <c:pt idx="3">
                  <c:v>48.4</c:v>
                </c:pt>
                <c:pt idx="4">
                  <c:v>50.4</c:v>
                </c:pt>
                <c:pt idx="5">
                  <c:v>49.3</c:v>
                </c:pt>
                <c:pt idx="6">
                  <c:v>42.2</c:v>
                </c:pt>
                <c:pt idx="7">
                  <c:v>40.9</c:v>
                </c:pt>
                <c:pt idx="8">
                  <c:v>40.2</c:v>
                </c:pt>
                <c:pt idx="9">
                  <c:v>42.7</c:v>
                </c:pt>
                <c:pt idx="10">
                  <c:v>47.2</c:v>
                </c:pt>
                <c:pt idx="11">
                  <c:v>44.3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</c:numCache>
            </c:numRef>
          </c:val>
          <c:smooth val="0"/>
        </c:ser>
        <c:marker val="1"/>
        <c:axId val="19725435"/>
        <c:axId val="43311188"/>
      </c:lineChart>
      <c:catAx>
        <c:axId val="197254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11188"/>
        <c:crosses val="autoZero"/>
        <c:auto val="1"/>
        <c:lblOffset val="100"/>
        <c:noMultiLvlLbl val="0"/>
      </c:catAx>
      <c:valAx>
        <c:axId val="43311188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2543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3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256373"/>
        <c:axId val="18545310"/>
      </c:lineChart>
      <c:catAx>
        <c:axId val="542563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45310"/>
        <c:crosses val="autoZero"/>
        <c:auto val="1"/>
        <c:lblOffset val="100"/>
        <c:noMultiLvlLbl val="0"/>
      </c:catAx>
      <c:valAx>
        <c:axId val="18545310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5637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8.804</c:v>
                </c:pt>
                <c:pt idx="1">
                  <c:v>10.818</c:v>
                </c:pt>
                <c:pt idx="2">
                  <c:v>11.816</c:v>
                </c:pt>
                <c:pt idx="3">
                  <c:v>11.84</c:v>
                </c:pt>
                <c:pt idx="4">
                  <c:v>11.701</c:v>
                </c:pt>
                <c:pt idx="5">
                  <c:v>13.887</c:v>
                </c:pt>
                <c:pt idx="6">
                  <c:v>12.517</c:v>
                </c:pt>
                <c:pt idx="7">
                  <c:v>11.085</c:v>
                </c:pt>
                <c:pt idx="8">
                  <c:v>13.32</c:v>
                </c:pt>
                <c:pt idx="9">
                  <c:v>11.754</c:v>
                </c:pt>
                <c:pt idx="10">
                  <c:v>10.546</c:v>
                </c:pt>
                <c:pt idx="11">
                  <c:v>10.957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8.993</c:v>
                </c:pt>
                <c:pt idx="1">
                  <c:v>10.331</c:v>
                </c:pt>
                <c:pt idx="2">
                  <c:v>13.174</c:v>
                </c:pt>
                <c:pt idx="3">
                  <c:v>14.234</c:v>
                </c:pt>
                <c:pt idx="4">
                  <c:v>13.038</c:v>
                </c:pt>
                <c:pt idx="5">
                  <c:v>15.156</c:v>
                </c:pt>
                <c:pt idx="6">
                  <c:v>15.007</c:v>
                </c:pt>
                <c:pt idx="7">
                  <c:v>13.546</c:v>
                </c:pt>
                <c:pt idx="8">
                  <c:v>12.824</c:v>
                </c:pt>
                <c:pt idx="9">
                  <c:v>13.59</c:v>
                </c:pt>
                <c:pt idx="10">
                  <c:v>12.953</c:v>
                </c:pt>
                <c:pt idx="11">
                  <c:v>12.097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</c:numCache>
            </c:numRef>
          </c:val>
          <c:smooth val="0"/>
        </c:ser>
        <c:marker val="1"/>
        <c:axId val="32690063"/>
        <c:axId val="25775112"/>
      </c:lineChart>
      <c:catAx>
        <c:axId val="326900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75112"/>
        <c:crosses val="autoZero"/>
        <c:auto val="1"/>
        <c:lblOffset val="100"/>
        <c:noMultiLvlLbl val="0"/>
      </c:catAx>
      <c:valAx>
        <c:axId val="2577511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9006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13.219</c:v>
                </c:pt>
                <c:pt idx="1">
                  <c:v>13.6</c:v>
                </c:pt>
                <c:pt idx="2">
                  <c:v>13.3</c:v>
                </c:pt>
                <c:pt idx="3">
                  <c:v>13</c:v>
                </c:pt>
                <c:pt idx="4">
                  <c:v>13.7</c:v>
                </c:pt>
                <c:pt idx="5">
                  <c:v>13.9</c:v>
                </c:pt>
                <c:pt idx="6">
                  <c:v>13.3</c:v>
                </c:pt>
                <c:pt idx="7">
                  <c:v>12.8</c:v>
                </c:pt>
                <c:pt idx="8">
                  <c:v>12.7</c:v>
                </c:pt>
                <c:pt idx="9">
                  <c:v>12.8</c:v>
                </c:pt>
                <c:pt idx="10">
                  <c:v>12.7</c:v>
                </c:pt>
                <c:pt idx="11">
                  <c:v>11.9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11.898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13.4</c:v>
                </c:pt>
                <c:pt idx="5">
                  <c:v>13.6</c:v>
                </c:pt>
                <c:pt idx="6">
                  <c:v>12.7</c:v>
                </c:pt>
                <c:pt idx="7">
                  <c:v>13.4</c:v>
                </c:pt>
                <c:pt idx="8">
                  <c:v>12.9</c:v>
                </c:pt>
                <c:pt idx="9">
                  <c:v>14.5</c:v>
                </c:pt>
                <c:pt idx="10">
                  <c:v>14.8</c:v>
                </c:pt>
                <c:pt idx="11">
                  <c:v>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</c:numCache>
            </c:numRef>
          </c:val>
          <c:smooth val="0"/>
        </c:ser>
        <c:marker val="1"/>
        <c:axId val="30649417"/>
        <c:axId val="7409298"/>
      </c:lineChart>
      <c:catAx>
        <c:axId val="306494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09298"/>
        <c:crosses val="autoZero"/>
        <c:auto val="1"/>
        <c:lblOffset val="100"/>
        <c:noMultiLvlLbl val="0"/>
      </c:catAx>
      <c:valAx>
        <c:axId val="7409298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4941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683683"/>
        <c:axId val="63282236"/>
      </c:lineChart>
      <c:catAx>
        <c:axId val="666836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2236"/>
        <c:crosses val="autoZero"/>
        <c:auto val="1"/>
        <c:lblOffset val="100"/>
        <c:noMultiLvlLbl val="0"/>
      </c:catAx>
      <c:valAx>
        <c:axId val="63282236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8368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65.1</c:v>
                </c:pt>
                <c:pt idx="1">
                  <c:v>72.2</c:v>
                </c:pt>
                <c:pt idx="2">
                  <c:v>82.7</c:v>
                </c:pt>
                <c:pt idx="3">
                  <c:v>80.1</c:v>
                </c:pt>
                <c:pt idx="4">
                  <c:v>82.3</c:v>
                </c:pt>
                <c:pt idx="5">
                  <c:v>86</c:v>
                </c:pt>
                <c:pt idx="6">
                  <c:v>83.8</c:v>
                </c:pt>
                <c:pt idx="7">
                  <c:v>67</c:v>
                </c:pt>
                <c:pt idx="8">
                  <c:v>78.6</c:v>
                </c:pt>
                <c:pt idx="9">
                  <c:v>79.7</c:v>
                </c:pt>
                <c:pt idx="10">
                  <c:v>77.3</c:v>
                </c:pt>
                <c:pt idx="11">
                  <c:v>74.3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71.7</c:v>
                </c:pt>
                <c:pt idx="1">
                  <c:v>74.6</c:v>
                </c:pt>
                <c:pt idx="2">
                  <c:v>84.6</c:v>
                </c:pt>
                <c:pt idx="3">
                  <c:v>88.4</c:v>
                </c:pt>
                <c:pt idx="4">
                  <c:v>82.6</c:v>
                </c:pt>
                <c:pt idx="5">
                  <c:v>87.5</c:v>
                </c:pt>
                <c:pt idx="6">
                  <c:v>85.2</c:v>
                </c:pt>
                <c:pt idx="7">
                  <c:v>81.2</c:v>
                </c:pt>
                <c:pt idx="8">
                  <c:v>75.8</c:v>
                </c:pt>
                <c:pt idx="9">
                  <c:v>81</c:v>
                </c:pt>
                <c:pt idx="10">
                  <c:v>81.8</c:v>
                </c:pt>
                <c:pt idx="11">
                  <c:v>78.8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</c:numCache>
            </c:numRef>
          </c:val>
          <c:smooth val="0"/>
        </c:ser>
        <c:marker val="1"/>
        <c:axId val="45243613"/>
        <c:axId val="4539334"/>
      </c:lineChart>
      <c:catAx>
        <c:axId val="4524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334"/>
        <c:crosses val="autoZero"/>
        <c:auto val="1"/>
        <c:lblOffset val="100"/>
        <c:noMultiLvlLbl val="0"/>
      </c:catAx>
      <c:valAx>
        <c:axId val="4539334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436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9.98</c:v>
                </c:pt>
                <c:pt idx="1">
                  <c:v>10.27</c:v>
                </c:pt>
                <c:pt idx="2">
                  <c:v>11.23</c:v>
                </c:pt>
                <c:pt idx="3">
                  <c:v>10.79</c:v>
                </c:pt>
                <c:pt idx="4">
                  <c:v>9.77</c:v>
                </c:pt>
                <c:pt idx="5">
                  <c:v>10.95</c:v>
                </c:pt>
                <c:pt idx="6">
                  <c:v>10.29</c:v>
                </c:pt>
                <c:pt idx="7">
                  <c:v>8.83</c:v>
                </c:pt>
                <c:pt idx="8">
                  <c:v>10.25</c:v>
                </c:pt>
                <c:pt idx="9">
                  <c:v>11.16</c:v>
                </c:pt>
                <c:pt idx="10">
                  <c:v>10.68</c:v>
                </c:pt>
                <c:pt idx="11">
                  <c:v>10.54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9.22</c:v>
                </c:pt>
                <c:pt idx="1">
                  <c:v>12.22</c:v>
                </c:pt>
                <c:pt idx="2">
                  <c:v>12.05</c:v>
                </c:pt>
                <c:pt idx="3">
                  <c:v>10.76</c:v>
                </c:pt>
                <c:pt idx="4">
                  <c:v>11.23</c:v>
                </c:pt>
                <c:pt idx="5">
                  <c:v>11.04</c:v>
                </c:pt>
                <c:pt idx="6">
                  <c:v>11.73</c:v>
                </c:pt>
                <c:pt idx="7">
                  <c:v>10.24</c:v>
                </c:pt>
                <c:pt idx="8">
                  <c:v>10.88</c:v>
                </c:pt>
                <c:pt idx="9">
                  <c:v>13.39</c:v>
                </c:pt>
                <c:pt idx="10">
                  <c:v>14.22</c:v>
                </c:pt>
                <c:pt idx="11">
                  <c:v>13.48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</c:numCache>
            </c:numRef>
          </c:val>
          <c:smooth val="0"/>
        </c:ser>
        <c:marker val="1"/>
        <c:axId val="32669213"/>
        <c:axId val="25587462"/>
      </c:lineChart>
      <c:catAx>
        <c:axId val="326692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7462"/>
        <c:crosses val="autoZero"/>
        <c:auto val="1"/>
        <c:lblOffset val="100"/>
        <c:noMultiLvlLbl val="0"/>
      </c:catAx>
      <c:valAx>
        <c:axId val="25587462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6921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19</c:v>
                </c:pt>
                <c:pt idx="1">
                  <c:v>19.4</c:v>
                </c:pt>
                <c:pt idx="2">
                  <c:v>18.7</c:v>
                </c:pt>
                <c:pt idx="3">
                  <c:v>19.4</c:v>
                </c:pt>
                <c:pt idx="4">
                  <c:v>19.5</c:v>
                </c:pt>
                <c:pt idx="5">
                  <c:v>19.2</c:v>
                </c:pt>
                <c:pt idx="6">
                  <c:v>19.1</c:v>
                </c:pt>
                <c:pt idx="7">
                  <c:v>18.8</c:v>
                </c:pt>
                <c:pt idx="8">
                  <c:v>18.4</c:v>
                </c:pt>
                <c:pt idx="9">
                  <c:v>19</c:v>
                </c:pt>
                <c:pt idx="10">
                  <c:v>19</c:v>
                </c:pt>
                <c:pt idx="11">
                  <c:v>18.6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18.8</c:v>
                </c:pt>
                <c:pt idx="1">
                  <c:v>22.3</c:v>
                </c:pt>
                <c:pt idx="2">
                  <c:v>21.9</c:v>
                </c:pt>
                <c:pt idx="3">
                  <c:v>18.9</c:v>
                </c:pt>
                <c:pt idx="4">
                  <c:v>20.2</c:v>
                </c:pt>
                <c:pt idx="5">
                  <c:v>20.3</c:v>
                </c:pt>
                <c:pt idx="6">
                  <c:v>20.1</c:v>
                </c:pt>
                <c:pt idx="7">
                  <c:v>20</c:v>
                </c:pt>
                <c:pt idx="8">
                  <c:v>19.9</c:v>
                </c:pt>
                <c:pt idx="9">
                  <c:v>21.1</c:v>
                </c:pt>
                <c:pt idx="10">
                  <c:v>21.7</c:v>
                </c:pt>
                <c:pt idx="11">
                  <c:v>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</c:numCache>
            </c:numRef>
          </c:val>
          <c:smooth val="0"/>
        </c:ser>
        <c:marker val="1"/>
        <c:axId val="28960567"/>
        <c:axId val="59318512"/>
      </c:lineChart>
      <c:catAx>
        <c:axId val="289605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8512"/>
        <c:crosses val="autoZero"/>
        <c:auto val="1"/>
        <c:lblOffset val="100"/>
        <c:noMultiLvlLbl val="0"/>
      </c:catAx>
      <c:valAx>
        <c:axId val="59318512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05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104561"/>
        <c:axId val="40070138"/>
      </c:lineChart>
      <c:catAx>
        <c:axId val="641045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70138"/>
        <c:crosses val="autoZero"/>
        <c:auto val="1"/>
        <c:lblOffset val="100"/>
        <c:noMultiLvlLbl val="0"/>
      </c:catAx>
      <c:valAx>
        <c:axId val="40070138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45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110.7</c:v>
                </c:pt>
                <c:pt idx="1">
                  <c:v>112.7</c:v>
                </c:pt>
                <c:pt idx="2">
                  <c:v>113</c:v>
                </c:pt>
                <c:pt idx="3">
                  <c:v>113.9</c:v>
                </c:pt>
                <c:pt idx="4">
                  <c:v>117.3</c:v>
                </c:pt>
                <c:pt idx="5">
                  <c:v>118.4</c:v>
                </c:pt>
                <c:pt idx="6">
                  <c:v>116.1</c:v>
                </c:pt>
                <c:pt idx="7">
                  <c:v>111.7</c:v>
                </c:pt>
                <c:pt idx="8">
                  <c:v>110.7</c:v>
                </c:pt>
                <c:pt idx="9">
                  <c:v>110.5</c:v>
                </c:pt>
                <c:pt idx="10">
                  <c:v>112.5</c:v>
                </c:pt>
                <c:pt idx="11">
                  <c:v>108.3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113</c:v>
                </c:pt>
                <c:pt idx="1">
                  <c:v>114.1</c:v>
                </c:pt>
                <c:pt idx="2">
                  <c:v>112.6</c:v>
                </c:pt>
                <c:pt idx="3">
                  <c:v>114.8</c:v>
                </c:pt>
                <c:pt idx="4">
                  <c:v>115.7</c:v>
                </c:pt>
                <c:pt idx="5">
                  <c:v>116.8</c:v>
                </c:pt>
                <c:pt idx="6">
                  <c:v>110.8</c:v>
                </c:pt>
                <c:pt idx="7">
                  <c:v>114.7</c:v>
                </c:pt>
                <c:pt idx="8">
                  <c:v>110.5</c:v>
                </c:pt>
                <c:pt idx="9">
                  <c:v>115.6</c:v>
                </c:pt>
                <c:pt idx="10">
                  <c:v>117.5</c:v>
                </c:pt>
                <c:pt idx="11">
                  <c:v>113.2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</c:numCache>
            </c:numRef>
          </c:val>
          <c:smooth val="0"/>
        </c:ser>
        <c:marker val="1"/>
        <c:axId val="40854007"/>
        <c:axId val="32141744"/>
      </c:lineChart>
      <c:catAx>
        <c:axId val="40854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41744"/>
        <c:crosses val="autoZero"/>
        <c:auto val="1"/>
        <c:lblOffset val="100"/>
        <c:noMultiLvlLbl val="0"/>
      </c:catAx>
      <c:valAx>
        <c:axId val="32141744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40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840241"/>
        <c:axId val="53344442"/>
      </c:lineChart>
      <c:catAx>
        <c:axId val="2084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4442"/>
        <c:crosses val="autoZero"/>
        <c:auto val="1"/>
        <c:lblOffset val="100"/>
        <c:noMultiLvlLbl val="0"/>
      </c:catAx>
      <c:valAx>
        <c:axId val="53344442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4024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缶詰・びん詰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151919</c:v>
                </c:pt>
                <c:pt idx="1">
                  <c:v>133989</c:v>
                </c:pt>
                <c:pt idx="2">
                  <c:v>76383</c:v>
                </c:pt>
                <c:pt idx="3">
                  <c:v>46675</c:v>
                </c:pt>
                <c:pt idx="4">
                  <c:v>42459</c:v>
                </c:pt>
                <c:pt idx="5">
                  <c:v>40734</c:v>
                </c:pt>
                <c:pt idx="6">
                  <c:v>31105</c:v>
                </c:pt>
                <c:pt idx="7">
                  <c:v>30008</c:v>
                </c:pt>
                <c:pt idx="8">
                  <c:v>28893</c:v>
                </c:pt>
                <c:pt idx="9">
                  <c:v>23533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缶詰・びん詰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174487</c:v>
                </c:pt>
                <c:pt idx="1">
                  <c:v>112339</c:v>
                </c:pt>
                <c:pt idx="2">
                  <c:v>84515</c:v>
                </c:pt>
                <c:pt idx="3">
                  <c:v>54323</c:v>
                </c:pt>
                <c:pt idx="4">
                  <c:v>47016</c:v>
                </c:pt>
                <c:pt idx="5">
                  <c:v>22190</c:v>
                </c:pt>
                <c:pt idx="6">
                  <c:v>36382</c:v>
                </c:pt>
                <c:pt idx="7">
                  <c:v>23359</c:v>
                </c:pt>
                <c:pt idx="8">
                  <c:v>25480</c:v>
                </c:pt>
                <c:pt idx="9">
                  <c:v>29430</c:v>
                </c:pt>
              </c:numCache>
            </c:numRef>
          </c:val>
        </c:ser>
        <c:axId val="10337931"/>
        <c:axId val="25932516"/>
      </c:bar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32516"/>
        <c:crosses val="autoZero"/>
        <c:auto val="1"/>
        <c:lblOffset val="100"/>
        <c:noMultiLvlLbl val="0"/>
      </c:catAx>
      <c:valAx>
        <c:axId val="25932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37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1977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平成19年8月入庫高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その他の食料工業品</c:v>
                  </c:pt>
                  <c:pt idx="5">
                    <c:v>鉄鋼</c:v>
                  </c:pt>
                  <c:pt idx="6">
                    <c:v>缶詰・びん詰</c:v>
                  </c:pt>
                  <c:pt idx="7">
                    <c:v>合成樹脂</c:v>
                  </c:pt>
                  <c:pt idx="8">
                    <c:v>その他の日用品</c:v>
                  </c:pt>
                  <c:pt idx="9">
                    <c:v>その他の製造工業品</c:v>
                  </c:pt>
                  <c:pt idx="10">
                    <c:v>その他</c:v>
                  </c:pt>
                </c:lvl>
                <c:lvl>
                  <c:pt idx="0">
                    <c:v>151,919 </c:v>
                  </c:pt>
                  <c:pt idx="1">
                    <c:v>133,989 </c:v>
                  </c:pt>
                  <c:pt idx="2">
                    <c:v>76,383 </c:v>
                  </c:pt>
                  <c:pt idx="3">
                    <c:v>46,675 </c:v>
                  </c:pt>
                  <c:pt idx="4">
                    <c:v>42,459 </c:v>
                  </c:pt>
                  <c:pt idx="5">
                    <c:v>40,734 </c:v>
                  </c:pt>
                  <c:pt idx="6">
                    <c:v>31,105 </c:v>
                  </c:pt>
                  <c:pt idx="7">
                    <c:v>30,008 </c:v>
                  </c:pt>
                  <c:pt idx="8">
                    <c:v>28,893 </c:v>
                  </c:pt>
                  <c:pt idx="9">
                    <c:v>23,533 </c:v>
                  </c:pt>
                  <c:pt idx="10">
                    <c:v>139,309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151919</c:v>
                </c:pt>
                <c:pt idx="1">
                  <c:v>133989</c:v>
                </c:pt>
                <c:pt idx="2">
                  <c:v>76383</c:v>
                </c:pt>
                <c:pt idx="3">
                  <c:v>46675</c:v>
                </c:pt>
                <c:pt idx="4">
                  <c:v>42459</c:v>
                </c:pt>
                <c:pt idx="5">
                  <c:v>40734</c:v>
                </c:pt>
                <c:pt idx="6">
                  <c:v>31105</c:v>
                </c:pt>
                <c:pt idx="7">
                  <c:v>30008</c:v>
                </c:pt>
                <c:pt idx="8">
                  <c:v>28893</c:v>
                </c:pt>
                <c:pt idx="9">
                  <c:v>23533</c:v>
                </c:pt>
                <c:pt idx="10">
                  <c:v>139309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平成18年8月入庫高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その他の食料工業品</c:v>
                  </c:pt>
                  <c:pt idx="5">
                    <c:v>鉄鋼</c:v>
                  </c:pt>
                  <c:pt idx="6">
                    <c:v>缶詰・びん詰</c:v>
                  </c:pt>
                  <c:pt idx="7">
                    <c:v>合成樹脂</c:v>
                  </c:pt>
                  <c:pt idx="8">
                    <c:v>その他の日用品</c:v>
                  </c:pt>
                  <c:pt idx="9">
                    <c:v>その他の製造工業品</c:v>
                  </c:pt>
                  <c:pt idx="10">
                    <c:v>その他</c:v>
                  </c:pt>
                </c:lvl>
                <c:lvl>
                  <c:pt idx="0">
                    <c:v>174,487 </c:v>
                  </c:pt>
                  <c:pt idx="1">
                    <c:v>112,339 </c:v>
                  </c:pt>
                  <c:pt idx="2">
                    <c:v>84,515 </c:v>
                  </c:pt>
                  <c:pt idx="3">
                    <c:v>54,323 </c:v>
                  </c:pt>
                  <c:pt idx="4">
                    <c:v>47,016 </c:v>
                  </c:pt>
                  <c:pt idx="5">
                    <c:v>22,190 </c:v>
                  </c:pt>
                  <c:pt idx="6">
                    <c:v>36,382 </c:v>
                  </c:pt>
                  <c:pt idx="7">
                    <c:v>23,359 </c:v>
                  </c:pt>
                  <c:pt idx="8">
                    <c:v>25,480 </c:v>
                  </c:pt>
                  <c:pt idx="9">
                    <c:v>29,430 </c:v>
                  </c:pt>
                  <c:pt idx="10">
                    <c:v>150,158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174487</c:v>
                </c:pt>
                <c:pt idx="1">
                  <c:v>112339</c:v>
                </c:pt>
                <c:pt idx="2">
                  <c:v>84515</c:v>
                </c:pt>
                <c:pt idx="3">
                  <c:v>54323</c:v>
                </c:pt>
                <c:pt idx="4">
                  <c:v>47016</c:v>
                </c:pt>
                <c:pt idx="5">
                  <c:v>22190</c:v>
                </c:pt>
                <c:pt idx="6">
                  <c:v>36382</c:v>
                </c:pt>
                <c:pt idx="7">
                  <c:v>23359</c:v>
                </c:pt>
                <c:pt idx="8">
                  <c:v>25480</c:v>
                </c:pt>
                <c:pt idx="9">
                  <c:v>29430</c:v>
                </c:pt>
                <c:pt idx="10">
                  <c:v>150158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745,007ｔ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0.63675</cdr:x>
      <cdr:y>0.528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759,679ｔ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</cdr:y>
    </cdr:from>
    <cdr:to>
      <cdr:x>0.97625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0.481</cdr:x>
      <cdr:y>0.64425</cdr:y>
    </cdr:from>
    <cdr:to>
      <cdr:x>0.50175</cdr:x>
      <cdr:y>0.71625</cdr:y>
    </cdr:to>
    <cdr:sp>
      <cdr:nvSpPr>
        <cdr:cNvPr id="2" name="TextBox 2"/>
        <cdr:cNvSpPr txBox="1">
          <a:spLocks noChangeArrowheads="1"/>
        </cdr:cNvSpPr>
      </cdr:nvSpPr>
      <cdr:spPr>
        <a:xfrm>
          <a:off x="3505200" y="2181225"/>
          <a:ext cx="152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</cdr:x>
      <cdr:y>0.006</cdr:y>
    </cdr:from>
    <cdr:to>
      <cdr:x>0.9185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9592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0.78625</cdr:x>
      <cdr:y>0.00875</cdr:y>
    </cdr:from>
    <cdr:to>
      <cdr:x>0.9355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0.02175</cdr:y>
    </cdr:from>
    <cdr:to>
      <cdr:x>0.74225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24125" y="123825"/>
          <a:ext cx="4676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0.7505</cdr:x>
      <cdr:y>0.0555</cdr:y>
    </cdr:from>
    <cdr:to>
      <cdr:x>0.905</cdr:x>
      <cdr:y>0.12325</cdr:y>
    </cdr:to>
    <cdr:sp>
      <cdr:nvSpPr>
        <cdr:cNvPr id="2" name="TextBox 3"/>
        <cdr:cNvSpPr txBox="1">
          <a:spLocks noChangeArrowheads="1"/>
        </cdr:cNvSpPr>
      </cdr:nvSpPr>
      <cdr:spPr>
        <a:xfrm>
          <a:off x="7277100" y="314325"/>
          <a:ext cx="14954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0.42975</cdr:x>
      <cdr:y>0.22775</cdr:y>
    </cdr:from>
    <cdr:to>
      <cdr:x>0.68025</cdr:x>
      <cdr:y>0.31675</cdr:y>
    </cdr:to>
    <cdr:sp>
      <cdr:nvSpPr>
        <cdr:cNvPr id="3" name="TextBox 4"/>
        <cdr:cNvSpPr txBox="1">
          <a:spLocks noChangeArrowheads="1"/>
        </cdr:cNvSpPr>
      </cdr:nvSpPr>
      <cdr:spPr>
        <a:xfrm>
          <a:off x="4162425" y="1304925"/>
          <a:ext cx="242887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所　管　面　積 ・㎡　（12月末）</a:t>
          </a:r>
        </a:p>
      </cdr:txBody>
    </cdr:sp>
  </cdr:relSizeAnchor>
  <cdr:relSizeAnchor xmlns:cdr="http://schemas.openxmlformats.org/drawingml/2006/chartDrawing">
    <cdr:from>
      <cdr:x>0.5295</cdr:x>
      <cdr:y>0.85975</cdr:y>
    </cdr:from>
    <cdr:to>
      <cdr:x>0.82925</cdr:x>
      <cdr:y>0.91725</cdr:y>
    </cdr:to>
    <cdr:sp>
      <cdr:nvSpPr>
        <cdr:cNvPr id="4" name="TextBox 5"/>
        <cdr:cNvSpPr txBox="1">
          <a:spLocks noChangeArrowheads="1"/>
        </cdr:cNvSpPr>
      </cdr:nvSpPr>
      <cdr:spPr>
        <a:xfrm>
          <a:off x="5133975" y="4953000"/>
          <a:ext cx="2905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トン</a:t>
          </a:r>
        </a:p>
      </cdr:txBody>
    </cdr:sp>
  </cdr:relSizeAnchor>
  <cdr:relSizeAnchor xmlns:cdr="http://schemas.openxmlformats.org/drawingml/2006/chartDrawing">
    <cdr:from>
      <cdr:x>0.89575</cdr:x>
      <cdr:y>0.0555</cdr:y>
    </cdr:from>
    <cdr:to>
      <cdr:x>0.99975</cdr:x>
      <cdr:y>0.123</cdr:y>
    </cdr:to>
    <cdr:sp>
      <cdr:nvSpPr>
        <cdr:cNvPr id="5" name="TextBox 7"/>
        <cdr:cNvSpPr txBox="1">
          <a:spLocks noChangeArrowheads="1"/>
        </cdr:cNvSpPr>
      </cdr:nvSpPr>
      <cdr:spPr>
        <a:xfrm>
          <a:off x="8686800" y="314325"/>
          <a:ext cx="10096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</cdr:y>
    </cdr:from>
    <cdr:to>
      <cdr:x>0.97325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1，097，373トン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1，084，735トン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</cdr:x>
      <cdr:y>0</cdr:y>
    </cdr:from>
    <cdr:to>
      <cdr:x>0.952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705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0.021</cdr:y>
    </cdr:from>
    <cdr:to>
      <cdr:x>0.97425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0.92525</cdr:x>
      <cdr:y>0.6455</cdr:y>
    </cdr:from>
    <cdr:to>
      <cdr:x>0.99875</cdr:x>
      <cdr:y>0.71025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0" y="1800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0.93</cdr:x>
      <cdr:y>0.5665</cdr:y>
    </cdr:from>
    <cdr:to>
      <cdr:x>0.997</cdr:x>
      <cdr:y>0.63125</cdr:y>
    </cdr:to>
    <cdr:sp>
      <cdr:nvSpPr>
        <cdr:cNvPr id="2" name="TextBox 2"/>
        <cdr:cNvSpPr txBox="1">
          <a:spLocks noChangeArrowheads="1"/>
        </cdr:cNvSpPr>
      </cdr:nvSpPr>
      <cdr:spPr>
        <a:xfrm>
          <a:off x="6991350" y="1571625"/>
          <a:ext cx="504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0.673</cdr:x>
      <cdr:y>0.578</cdr:y>
    </cdr:from>
    <cdr:to>
      <cdr:x>0.744</cdr:x>
      <cdr:y>0.64275</cdr:y>
    </cdr:to>
    <cdr:sp>
      <cdr:nvSpPr>
        <cdr:cNvPr id="3" name="TextBox 3"/>
        <cdr:cNvSpPr txBox="1">
          <a:spLocks noChangeArrowheads="1"/>
        </cdr:cNvSpPr>
      </cdr:nvSpPr>
      <cdr:spPr>
        <a:xfrm>
          <a:off x="5057775" y="1609725"/>
          <a:ext cx="533400" cy="180975"/>
        </a:xfrm>
        <a:prstGeom prst="rect">
          <a:avLst/>
        </a:prstGeom>
        <a:solidFill>
          <a:srgbClr val="CC99FF">
            <a:alpha val="55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0.92525</cdr:x>
      <cdr:y>0.45725</cdr:y>
    </cdr:from>
    <cdr:to>
      <cdr:x>0.99625</cdr:x>
      <cdr:y>0.522</cdr:y>
    </cdr:to>
    <cdr:sp>
      <cdr:nvSpPr>
        <cdr:cNvPr id="4" name="TextBox 4"/>
        <cdr:cNvSpPr txBox="1">
          <a:spLocks noChangeArrowheads="1"/>
        </cdr:cNvSpPr>
      </cdr:nvSpPr>
      <cdr:spPr>
        <a:xfrm>
          <a:off x="6953250" y="12668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平成１5年</a:t>
          </a:r>
        </a:p>
      </cdr:txBody>
    </cdr:sp>
  </cdr:relSizeAnchor>
  <cdr:relSizeAnchor xmlns:cdr="http://schemas.openxmlformats.org/drawingml/2006/chartDrawing">
    <cdr:from>
      <cdr:x>0.849</cdr:x>
      <cdr:y>0.025</cdr:y>
    </cdr:from>
    <cdr:to>
      <cdr:x>0.99325</cdr:x>
      <cdr:y>0.1035</cdr:y>
    </cdr:to>
    <cdr:sp>
      <cdr:nvSpPr>
        <cdr:cNvPr id="5" name="TextBox 5"/>
        <cdr:cNvSpPr txBox="1">
          <a:spLocks noChangeArrowheads="1"/>
        </cdr:cNvSpPr>
      </cdr:nvSpPr>
      <cdr:spPr>
        <a:xfrm>
          <a:off x="638175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</cdr:x>
      <cdr:y>0.7245</cdr:y>
    </cdr:from>
    <cdr:to>
      <cdr:x>1</cdr:x>
      <cdr:y>0.78925</cdr:y>
    </cdr:to>
    <cdr:sp>
      <cdr:nvSpPr>
        <cdr:cNvPr id="6" name="TextBox 6"/>
        <cdr:cNvSpPr txBox="1">
          <a:spLocks noChangeArrowheads="1"/>
        </cdr:cNvSpPr>
      </cdr:nvSpPr>
      <cdr:spPr>
        <a:xfrm>
          <a:off x="6991350" y="201930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0.8345</cdr:x>
      <cdr:y>0.008</cdr:y>
    </cdr:from>
    <cdr:to>
      <cdr:x>0.99975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19050"/>
          <a:ext cx="1247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0.6595</cdr:x>
      <cdr:y>0.598</cdr:y>
    </cdr:from>
    <cdr:to>
      <cdr:x>0.7395</cdr:x>
      <cdr:y>0.6975</cdr:y>
    </cdr:to>
    <cdr:sp>
      <cdr:nvSpPr>
        <cdr:cNvPr id="2" name="TextBox 2"/>
        <cdr:cNvSpPr txBox="1">
          <a:spLocks noChangeArrowheads="1"/>
        </cdr:cNvSpPr>
      </cdr:nvSpPr>
      <cdr:spPr>
        <a:xfrm>
          <a:off x="4962525" y="1485900"/>
          <a:ext cx="600075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0.92575</cdr:x>
      <cdr:y>0.4915</cdr:y>
    </cdr:from>
    <cdr:to>
      <cdr:x>0.9985</cdr:x>
      <cdr:y>0.556</cdr:y>
    </cdr:to>
    <cdr:sp>
      <cdr:nvSpPr>
        <cdr:cNvPr id="3" name="TextBox 3"/>
        <cdr:cNvSpPr txBox="1">
          <a:spLocks noChangeArrowheads="1"/>
        </cdr:cNvSpPr>
      </cdr:nvSpPr>
      <cdr:spPr>
        <a:xfrm>
          <a:off x="6962775" y="12192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0.94375</cdr:x>
      <cdr:y>0.5685</cdr:y>
    </cdr:from>
    <cdr:to>
      <cdr:x>1</cdr:x>
      <cdr:y>0.64</cdr:y>
    </cdr:to>
    <cdr:sp>
      <cdr:nvSpPr>
        <cdr:cNvPr id="4" name="TextBox 4"/>
        <cdr:cNvSpPr txBox="1">
          <a:spLocks noChangeArrowheads="1"/>
        </cdr:cNvSpPr>
      </cdr:nvSpPr>
      <cdr:spPr>
        <a:xfrm>
          <a:off x="7096125" y="140970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0.92575</cdr:x>
      <cdr:y>0.64075</cdr:y>
    </cdr:from>
    <cdr:to>
      <cdr:x>0.999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6962775" y="1590675"/>
          <a:ext cx="552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0.93525</cdr:x>
      <cdr:y>0.75975</cdr:y>
    </cdr:from>
    <cdr:to>
      <cdr:x>1</cdr:x>
      <cdr:y>0.82425</cdr:y>
    </cdr:to>
    <cdr:sp>
      <cdr:nvSpPr>
        <cdr:cNvPr id="6" name="TextBox 6"/>
        <cdr:cNvSpPr txBox="1">
          <a:spLocks noChangeArrowheads="1"/>
        </cdr:cNvSpPr>
      </cdr:nvSpPr>
      <cdr:spPr>
        <a:xfrm>
          <a:off x="7029450" y="1885950"/>
          <a:ext cx="485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0.87975</cdr:x>
      <cdr:y>0</cdr:y>
    </cdr:from>
    <cdr:to>
      <cdr:x>1</cdr:x>
      <cdr:y>0.07175</cdr:y>
    </cdr:to>
    <cdr:sp>
      <cdr:nvSpPr>
        <cdr:cNvPr id="1" name="TextBox 1"/>
        <cdr:cNvSpPr txBox="1">
          <a:spLocks noChangeArrowheads="1"/>
        </cdr:cNvSpPr>
      </cdr:nvSpPr>
      <cdr:spPr>
        <a:xfrm>
          <a:off x="6629400" y="0"/>
          <a:ext cx="904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0.6795</cdr:x>
      <cdr:y>0.49875</cdr:y>
    </cdr:from>
    <cdr:to>
      <cdr:x>0.77575</cdr:x>
      <cdr:y>0.58575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1419225"/>
          <a:ext cx="723900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0.94975</cdr:x>
      <cdr:y>0.3355</cdr:y>
    </cdr:from>
    <cdr:to>
      <cdr:x>0.99975</cdr:x>
      <cdr:y>0.39375</cdr:y>
    </cdr:to>
    <cdr:sp>
      <cdr:nvSpPr>
        <cdr:cNvPr id="3" name="TextBox 3"/>
        <cdr:cNvSpPr txBox="1">
          <a:spLocks noChangeArrowheads="1"/>
        </cdr:cNvSpPr>
      </cdr:nvSpPr>
      <cdr:spPr>
        <a:xfrm>
          <a:off x="7162800" y="952500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0.95725</cdr:x>
      <cdr:y>0.47525</cdr:y>
    </cdr:from>
    <cdr:to>
      <cdr:x>0.99975</cdr:x>
      <cdr:y>0.54575</cdr:y>
    </cdr:to>
    <cdr:sp>
      <cdr:nvSpPr>
        <cdr:cNvPr id="4" name="TextBox 4"/>
        <cdr:cNvSpPr txBox="1">
          <a:spLocks noChangeArrowheads="1"/>
        </cdr:cNvSpPr>
      </cdr:nvSpPr>
      <cdr:spPr>
        <a:xfrm>
          <a:off x="7219950" y="13525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0.943</cdr:x>
      <cdr:y>0.54475</cdr:y>
    </cdr:from>
    <cdr:to>
      <cdr:x>1</cdr:x>
      <cdr:y>0.6075</cdr:y>
    </cdr:to>
    <cdr:sp>
      <cdr:nvSpPr>
        <cdr:cNvPr id="5" name="TextBox 5"/>
        <cdr:cNvSpPr txBox="1">
          <a:spLocks noChangeArrowheads="1"/>
        </cdr:cNvSpPr>
      </cdr:nvSpPr>
      <cdr:spPr>
        <a:xfrm>
          <a:off x="7105650" y="1543050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0.943</cdr:x>
      <cdr:y>0.6075</cdr:y>
    </cdr:from>
    <cdr:to>
      <cdr:x>1</cdr:x>
      <cdr:y>0.66575</cdr:y>
    </cdr:to>
    <cdr:sp>
      <cdr:nvSpPr>
        <cdr:cNvPr id="6" name="TextBox 6"/>
        <cdr:cNvSpPr txBox="1">
          <a:spLocks noChangeArrowheads="1"/>
        </cdr:cNvSpPr>
      </cdr:nvSpPr>
      <cdr:spPr>
        <a:xfrm>
          <a:off x="7105650" y="17240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0.66875</cdr:y>
    </cdr:from>
    <cdr:to>
      <cdr:x>0.99725</cdr:x>
      <cdr:y>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19145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0.9315</cdr:x>
      <cdr:y>0.74175</cdr:y>
    </cdr:from>
    <cdr:to>
      <cdr:x>1</cdr:x>
      <cdr:y>0.80475</cdr:y>
    </cdr:to>
    <cdr:sp>
      <cdr:nvSpPr>
        <cdr:cNvPr id="3" name="TextBox 3"/>
        <cdr:cNvSpPr txBox="1">
          <a:spLocks noChangeArrowheads="1"/>
        </cdr:cNvSpPr>
      </cdr:nvSpPr>
      <cdr:spPr>
        <a:xfrm>
          <a:off x="6991350" y="21336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0.65875</cdr:x>
      <cdr:y>0.60625</cdr:y>
    </cdr:from>
    <cdr:to>
      <cdr:x>0.745</cdr:x>
      <cdr:y>0.66575</cdr:y>
    </cdr:to>
    <cdr:sp>
      <cdr:nvSpPr>
        <cdr:cNvPr id="4" name="TextBox 4"/>
        <cdr:cNvSpPr txBox="1">
          <a:spLocks noChangeArrowheads="1"/>
        </cdr:cNvSpPr>
      </cdr:nvSpPr>
      <cdr:spPr>
        <a:xfrm>
          <a:off x="4943475" y="1743075"/>
          <a:ext cx="647700" cy="1714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
</a:t>
          </a:r>
        </a:p>
      </cdr:txBody>
    </cdr:sp>
  </cdr:relSizeAnchor>
  <cdr:relSizeAnchor xmlns:cdr="http://schemas.openxmlformats.org/drawingml/2006/chartDrawing">
    <cdr:from>
      <cdr:x>0.9135</cdr:x>
      <cdr:y>0.567</cdr:y>
    </cdr:from>
    <cdr:to>
      <cdr:x>1</cdr:x>
      <cdr:y>0.6265</cdr:y>
    </cdr:to>
    <cdr:sp>
      <cdr:nvSpPr>
        <cdr:cNvPr id="5" name="TextBox 5"/>
        <cdr:cNvSpPr txBox="1">
          <a:spLocks noChangeArrowheads="1"/>
        </cdr:cNvSpPr>
      </cdr:nvSpPr>
      <cdr:spPr>
        <a:xfrm>
          <a:off x="6858000" y="1628775"/>
          <a:ext cx="676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0.80775</cdr:x>
      <cdr:y>0</cdr:y>
    </cdr:from>
    <cdr:to>
      <cdr:x>0.96625</cdr:x>
      <cdr:y>0.07625</cdr:y>
    </cdr:to>
    <cdr:sp>
      <cdr:nvSpPr>
        <cdr:cNvPr id="6" name="TextBox 6"/>
        <cdr:cNvSpPr txBox="1">
          <a:spLocks noChangeArrowheads="1"/>
        </cdr:cNvSpPr>
      </cdr:nvSpPr>
      <cdr:spPr>
        <a:xfrm>
          <a:off x="6067425" y="0"/>
          <a:ext cx="11906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0.92375</cdr:x>
      <cdr:y>0.4835</cdr:y>
    </cdr:from>
    <cdr:to>
      <cdr:x>0.99725</cdr:x>
      <cdr:y>0.5465</cdr:y>
    </cdr:to>
    <cdr:sp>
      <cdr:nvSpPr>
        <cdr:cNvPr id="7" name="TextBox 7"/>
        <cdr:cNvSpPr txBox="1">
          <a:spLocks noChangeArrowheads="1"/>
        </cdr:cNvSpPr>
      </cdr:nvSpPr>
      <cdr:spPr>
        <a:xfrm>
          <a:off x="6934200" y="1390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0.9725</cdr:x>
      <cdr:y>0.62</cdr:y>
    </cdr:from>
    <cdr:to>
      <cdr:x>0.9825</cdr:x>
      <cdr:y>0.688</cdr:y>
    </cdr:to>
    <cdr:sp>
      <cdr:nvSpPr>
        <cdr:cNvPr id="1" name="TextBox 1"/>
        <cdr:cNvSpPr txBox="1">
          <a:spLocks noChangeArrowheads="1"/>
        </cdr:cNvSpPr>
      </cdr:nvSpPr>
      <cdr:spPr>
        <a:xfrm>
          <a:off x="7324725" y="1638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0.98</cdr:x>
      <cdr:y>0.792</cdr:y>
    </cdr:from>
    <cdr:to>
      <cdr:x>0.99</cdr:x>
      <cdr:y>0.86</cdr:y>
    </cdr:to>
    <cdr:sp>
      <cdr:nvSpPr>
        <cdr:cNvPr id="3" name="TextBox 3"/>
        <cdr:cNvSpPr txBox="1">
          <a:spLocks noChangeArrowheads="1"/>
        </cdr:cNvSpPr>
      </cdr:nvSpPr>
      <cdr:spPr>
        <a:xfrm>
          <a:off x="7381875" y="20955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0.55925</cdr:y>
    </cdr:from>
    <cdr:to>
      <cdr:x>0.72725</cdr:x>
      <cdr:y>0.62725</cdr:y>
    </cdr:to>
    <cdr:sp>
      <cdr:nvSpPr>
        <cdr:cNvPr id="4" name="TextBox 4"/>
        <cdr:cNvSpPr txBox="1">
          <a:spLocks noChangeArrowheads="1"/>
        </cdr:cNvSpPr>
      </cdr:nvSpPr>
      <cdr:spPr>
        <a:xfrm>
          <a:off x="4924425" y="1485900"/>
          <a:ext cx="552450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0.851</cdr:x>
      <cdr:y>0</cdr:y>
    </cdr:from>
    <cdr:to>
      <cdr:x>0.995</cdr:x>
      <cdr:y>0.0825</cdr:y>
    </cdr:to>
    <cdr:sp>
      <cdr:nvSpPr>
        <cdr:cNvPr id="5" name="TextBox 5"/>
        <cdr:cNvSpPr txBox="1">
          <a:spLocks noChangeArrowheads="1"/>
        </cdr:cNvSpPr>
      </cdr:nvSpPr>
      <cdr:spPr>
        <a:xfrm>
          <a:off x="6410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0.98</cdr:x>
      <cdr:y>0.7105</cdr:y>
    </cdr:from>
    <cdr:to>
      <cdr:x>0.99</cdr:x>
      <cdr:y>0.82875</cdr:y>
    </cdr:to>
    <cdr:sp>
      <cdr:nvSpPr>
        <cdr:cNvPr id="6" name="TextBox 6"/>
        <cdr:cNvSpPr txBox="1">
          <a:spLocks noChangeArrowheads="1"/>
        </cdr:cNvSpPr>
      </cdr:nvSpPr>
      <cdr:spPr>
        <a:xfrm>
          <a:off x="7381875" y="18859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0.9725</cdr:x>
      <cdr:y>0.5385</cdr:y>
    </cdr:from>
    <cdr:to>
      <cdr:x>0.99975</cdr:x>
      <cdr:y>0.6225</cdr:y>
    </cdr:to>
    <cdr:sp>
      <cdr:nvSpPr>
        <cdr:cNvPr id="7" name="TextBox 7"/>
        <cdr:cNvSpPr txBox="1">
          <a:spLocks noChangeArrowheads="1"/>
        </cdr:cNvSpPr>
      </cdr:nvSpPr>
      <cdr:spPr>
        <a:xfrm>
          <a:off x="7324725" y="142875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0.93075</cdr:x>
      <cdr:y>0.48</cdr:y>
    </cdr:from>
    <cdr:to>
      <cdr:x>0.996</cdr:x>
      <cdr:y>0.5695</cdr:y>
    </cdr:to>
    <cdr:sp>
      <cdr:nvSpPr>
        <cdr:cNvPr id="8" name="TextBox 8"/>
        <cdr:cNvSpPr txBox="1">
          <a:spLocks noChangeArrowheads="1"/>
        </cdr:cNvSpPr>
      </cdr:nvSpPr>
      <cdr:spPr>
        <a:xfrm>
          <a:off x="7010400" y="1266825"/>
          <a:ext cx="495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0.941</cdr:x>
      <cdr:y>0.57125</cdr:y>
    </cdr:from>
    <cdr:to>
      <cdr:x>1</cdr:x>
      <cdr:y>0.68325</cdr:y>
    </cdr:to>
    <cdr:sp>
      <cdr:nvSpPr>
        <cdr:cNvPr id="9" name="TextBox 9"/>
        <cdr:cNvSpPr txBox="1">
          <a:spLocks noChangeArrowheads="1"/>
        </cdr:cNvSpPr>
      </cdr:nvSpPr>
      <cdr:spPr>
        <a:xfrm>
          <a:off x="7086600" y="1514475"/>
          <a:ext cx="4476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0.941</cdr:x>
      <cdr:y>0.6545</cdr:y>
    </cdr:from>
    <cdr:to>
      <cdr:x>1</cdr:x>
      <cdr:y>0.74475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086600" y="1733550"/>
          <a:ext cx="447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0.9325</cdr:x>
      <cdr:y>0.7095</cdr:y>
    </cdr:from>
    <cdr:to>
      <cdr:x>1</cdr:x>
      <cdr:y>0.824</cdr:y>
    </cdr:to>
    <cdr:sp>
      <cdr:nvSpPr>
        <cdr:cNvPr id="11" name="TextBox 11"/>
        <cdr:cNvSpPr txBox="1">
          <a:spLocks noChangeArrowheads="1"/>
        </cdr:cNvSpPr>
      </cdr:nvSpPr>
      <cdr:spPr>
        <a:xfrm>
          <a:off x="7019925" y="1876425"/>
          <a:ext cx="5048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２,０６６,９０３㎡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0.66175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85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平成１9年8月所管面積（1～3類）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0.92575</cdr:x>
      <cdr:y>0.6825</cdr:y>
    </cdr:from>
    <cdr:to>
      <cdr:x>0.9995</cdr:x>
      <cdr:y>0.74625</cdr:y>
    </cdr:to>
    <cdr:sp>
      <cdr:nvSpPr>
        <cdr:cNvPr id="1" name="TextBox 1"/>
        <cdr:cNvSpPr txBox="1">
          <a:spLocks noChangeArrowheads="1"/>
        </cdr:cNvSpPr>
      </cdr:nvSpPr>
      <cdr:spPr>
        <a:xfrm>
          <a:off x="6924675" y="1933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0.67225</cdr:x>
      <cdr:y>0.71675</cdr:y>
    </cdr:from>
    <cdr:to>
      <cdr:x>0.746</cdr:x>
      <cdr:y>0.7805</cdr:y>
    </cdr:to>
    <cdr:sp>
      <cdr:nvSpPr>
        <cdr:cNvPr id="2" name="TextBox 2"/>
        <cdr:cNvSpPr txBox="1">
          <a:spLocks noChangeArrowheads="1"/>
        </cdr:cNvSpPr>
      </cdr:nvSpPr>
      <cdr:spPr>
        <a:xfrm>
          <a:off x="5029200" y="2028825"/>
          <a:ext cx="552450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0.93225</cdr:x>
      <cdr:y>0.55025</cdr:y>
    </cdr:from>
    <cdr:to>
      <cdr:x>1</cdr:x>
      <cdr:y>0.614</cdr:y>
    </cdr:to>
    <cdr:sp>
      <cdr:nvSpPr>
        <cdr:cNvPr id="3" name="TextBox 3"/>
        <cdr:cNvSpPr txBox="1">
          <a:spLocks noChangeArrowheads="1"/>
        </cdr:cNvSpPr>
      </cdr:nvSpPr>
      <cdr:spPr>
        <a:xfrm>
          <a:off x="6972300" y="1552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0.94</cdr:x>
      <cdr:y>0.81475</cdr:y>
    </cdr:from>
    <cdr:to>
      <cdr:x>1</cdr:x>
      <cdr:y>0.8785</cdr:y>
    </cdr:to>
    <cdr:sp>
      <cdr:nvSpPr>
        <cdr:cNvPr id="4" name="TextBox 4"/>
        <cdr:cNvSpPr txBox="1">
          <a:spLocks noChangeArrowheads="1"/>
        </cdr:cNvSpPr>
      </cdr:nvSpPr>
      <cdr:spPr>
        <a:xfrm>
          <a:off x="7029450" y="2305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86650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0.82925</cdr:x>
      <cdr:y>0.00375</cdr:y>
    </cdr:from>
    <cdr:to>
      <cdr:x>0.99725</cdr:x>
      <cdr:y>0.081</cdr:y>
    </cdr:to>
    <cdr:sp>
      <cdr:nvSpPr>
        <cdr:cNvPr id="6" name="TextBox 6"/>
        <cdr:cNvSpPr txBox="1">
          <a:spLocks noChangeArrowheads="1"/>
        </cdr:cNvSpPr>
      </cdr:nvSpPr>
      <cdr:spPr>
        <a:xfrm>
          <a:off x="6200775" y="9525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0.93225</cdr:x>
      <cdr:y>0.61625</cdr:y>
    </cdr:from>
    <cdr:to>
      <cdr:x>1</cdr:x>
      <cdr:y>0.68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7430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67246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0.91875</cdr:x>
      <cdr:y>0.565</cdr:y>
    </cdr:from>
    <cdr:to>
      <cdr:x>0.9865</cdr:x>
      <cdr:y>0.63125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1543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0.916</cdr:x>
      <cdr:y>0.7845</cdr:y>
    </cdr:from>
    <cdr:to>
      <cdr:x>0.98375</cdr:x>
      <cdr:y>0.85075</cdr:y>
    </cdr:to>
    <cdr:sp>
      <cdr:nvSpPr>
        <cdr:cNvPr id="6" name="TextBox 6"/>
        <cdr:cNvSpPr txBox="1">
          <a:spLocks noChangeArrowheads="1"/>
        </cdr:cNvSpPr>
      </cdr:nvSpPr>
      <cdr:spPr>
        <a:xfrm>
          <a:off x="6953250" y="21431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0.91875</cdr:x>
      <cdr:y>0.64725</cdr:y>
    </cdr:from>
    <cdr:to>
      <cdr:x>0.9865</cdr:x>
      <cdr:y>0.7135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17621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0.916</cdr:x>
      <cdr:y>0.7155</cdr:y>
    </cdr:from>
    <cdr:to>
      <cdr:x>0.98375</cdr:x>
      <cdr:y>0.78175</cdr:y>
    </cdr:to>
    <cdr:sp>
      <cdr:nvSpPr>
        <cdr:cNvPr id="8" name="TextBox 9"/>
        <cdr:cNvSpPr txBox="1">
          <a:spLocks noChangeArrowheads="1"/>
        </cdr:cNvSpPr>
      </cdr:nvSpPr>
      <cdr:spPr>
        <a:xfrm>
          <a:off x="6953250" y="19526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0.8495</cdr:x>
      <cdr:y>0.0145</cdr:y>
    </cdr:from>
    <cdr:to>
      <cdr:x>1</cdr:x>
      <cdr:y>0.0855</cdr:y>
    </cdr:to>
    <cdr:sp>
      <cdr:nvSpPr>
        <cdr:cNvPr id="9" name="TextBox 10"/>
        <cdr:cNvSpPr txBox="1">
          <a:spLocks noChangeArrowheads="1"/>
        </cdr:cNvSpPr>
      </cdr:nvSpPr>
      <cdr:spPr>
        <a:xfrm>
          <a:off x="6448425" y="38100"/>
          <a:ext cx="1143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0.67425</cdr:x>
      <cdr:y>0.703</cdr:y>
    </cdr:from>
    <cdr:to>
      <cdr:x>0.74725</cdr:x>
      <cdr:y>0.79175</cdr:y>
    </cdr:to>
    <cdr:sp>
      <cdr:nvSpPr>
        <cdr:cNvPr id="10" name="TextBox 11"/>
        <cdr:cNvSpPr txBox="1">
          <a:spLocks noChangeArrowheads="1"/>
        </cdr:cNvSpPr>
      </cdr:nvSpPr>
      <cdr:spPr>
        <a:xfrm>
          <a:off x="5124450" y="1914525"/>
          <a:ext cx="552450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0.8415</cdr:x>
      <cdr:y>0.00375</cdr:y>
    </cdr:from>
    <cdr:to>
      <cdr:x>1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6391275" y="952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0.95475</cdr:x>
      <cdr:y>0.81225</cdr:y>
    </cdr:from>
    <cdr:to>
      <cdr:x>0.96475</cdr:x>
      <cdr:y>0.8795</cdr:y>
    </cdr:to>
    <cdr:sp>
      <cdr:nvSpPr>
        <cdr:cNvPr id="4" name="TextBox 4"/>
        <cdr:cNvSpPr txBox="1">
          <a:spLocks noChangeArrowheads="1"/>
        </cdr:cNvSpPr>
      </cdr:nvSpPr>
      <cdr:spPr>
        <a:xfrm>
          <a:off x="7248525" y="21812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</cdr:x>
      <cdr:y>0.505</cdr:y>
    </cdr:from>
    <cdr:to>
      <cdr:x>1</cdr:x>
      <cdr:y>0.57225</cdr:y>
    </cdr:to>
    <cdr:sp>
      <cdr:nvSpPr>
        <cdr:cNvPr id="5" name="TextBox 5"/>
        <cdr:cNvSpPr txBox="1">
          <a:spLocks noChangeArrowheads="1"/>
        </cdr:cNvSpPr>
      </cdr:nvSpPr>
      <cdr:spPr>
        <a:xfrm>
          <a:off x="7124700" y="1352550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0.95475</cdr:x>
      <cdr:y>0.6105</cdr:y>
    </cdr:from>
    <cdr:to>
      <cdr:x>0.96475</cdr:x>
      <cdr:y>0.67775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248525" y="1638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0.703</cdr:y>
    </cdr:from>
    <cdr:to>
      <cdr:x>0.961</cdr:x>
      <cdr:y>0.77025</cdr:y>
    </cdr:to>
    <cdr:sp>
      <cdr:nvSpPr>
        <cdr:cNvPr id="7" name="TextBox 7"/>
        <cdr:cNvSpPr txBox="1">
          <a:spLocks noChangeArrowheads="1"/>
        </cdr:cNvSpPr>
      </cdr:nvSpPr>
      <cdr:spPr>
        <a:xfrm>
          <a:off x="7219950" y="18859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0.9275</cdr:x>
      <cdr:y>0.4525</cdr:y>
    </cdr:from>
    <cdr:to>
      <cdr:x>0.993</cdr:x>
      <cdr:y>0.52625</cdr:y>
    </cdr:to>
    <cdr:sp>
      <cdr:nvSpPr>
        <cdr:cNvPr id="8" name="TextBox 9"/>
        <cdr:cNvSpPr txBox="1">
          <a:spLocks noChangeArrowheads="1"/>
        </cdr:cNvSpPr>
      </cdr:nvSpPr>
      <cdr:spPr>
        <a:xfrm>
          <a:off x="7048500" y="1219200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0.9275</cdr:x>
      <cdr:y>0.546</cdr:y>
    </cdr:from>
    <cdr:to>
      <cdr:x>0.99625</cdr:x>
      <cdr:y>0.60975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0" y="14668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0.9275</cdr:x>
      <cdr:y>0.60975</cdr:y>
    </cdr:from>
    <cdr:to>
      <cdr:x>0.993</cdr:x>
      <cdr:y>0.6795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48500" y="1638300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0.9275</cdr:x>
      <cdr:y>0.6795</cdr:y>
    </cdr:from>
    <cdr:to>
      <cdr:x>0.993</cdr:x>
      <cdr:y>0.7615</cdr:y>
    </cdr:to>
    <cdr:sp>
      <cdr:nvSpPr>
        <cdr:cNvPr id="11" name="TextBox 12"/>
        <cdr:cNvSpPr txBox="1">
          <a:spLocks noChangeArrowheads="1"/>
        </cdr:cNvSpPr>
      </cdr:nvSpPr>
      <cdr:spPr>
        <a:xfrm>
          <a:off x="7048500" y="1828800"/>
          <a:ext cx="495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0.8565</cdr:x>
      <cdr:y>0.01075</cdr:y>
    </cdr:from>
    <cdr:to>
      <cdr:x>0.99975</cdr:x>
      <cdr:y>0.0845</cdr:y>
    </cdr:to>
    <cdr:sp>
      <cdr:nvSpPr>
        <cdr:cNvPr id="12" name="TextBox 13"/>
        <cdr:cNvSpPr txBox="1">
          <a:spLocks noChangeArrowheads="1"/>
        </cdr:cNvSpPr>
      </cdr:nvSpPr>
      <cdr:spPr>
        <a:xfrm>
          <a:off x="6505575" y="28575"/>
          <a:ext cx="1085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0.6485</cdr:x>
      <cdr:y>0.546</cdr:y>
    </cdr:from>
    <cdr:to>
      <cdr:x>0.7235</cdr:x>
      <cdr:y>0.63175</cdr:y>
    </cdr:to>
    <cdr:sp>
      <cdr:nvSpPr>
        <cdr:cNvPr id="13" name="TextBox 14"/>
        <cdr:cNvSpPr txBox="1">
          <a:spLocks noChangeArrowheads="1"/>
        </cdr:cNvSpPr>
      </cdr:nvSpPr>
      <cdr:spPr>
        <a:xfrm>
          <a:off x="4924425" y="1466850"/>
          <a:ext cx="57150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0.86175</cdr:x>
      <cdr:y>0.03225</cdr:y>
    </cdr:from>
    <cdr:to>
      <cdr:x>1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0.94775</cdr:x>
      <cdr:y>0.63625</cdr:y>
    </cdr:from>
    <cdr:to>
      <cdr:x>1</cdr:x>
      <cdr:y>0.68825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174307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0.96475</cdr:x>
      <cdr:y>0.80525</cdr:y>
    </cdr:from>
    <cdr:to>
      <cdr:x>1</cdr:x>
      <cdr:y>0.84675</cdr:y>
    </cdr:to>
    <cdr:sp>
      <cdr:nvSpPr>
        <cdr:cNvPr id="4" name="TextBox 4"/>
        <cdr:cNvSpPr txBox="1">
          <a:spLocks noChangeArrowheads="1"/>
        </cdr:cNvSpPr>
      </cdr:nvSpPr>
      <cdr:spPr>
        <a:xfrm>
          <a:off x="7334250" y="2209800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0.9685</cdr:x>
      <cdr:y>0.7255</cdr:y>
    </cdr:from>
    <cdr:to>
      <cdr:x>1</cdr:x>
      <cdr:y>0.79125</cdr:y>
    </cdr:to>
    <cdr:sp>
      <cdr:nvSpPr>
        <cdr:cNvPr id="5" name="TextBox 5"/>
        <cdr:cNvSpPr txBox="1">
          <a:spLocks noChangeArrowheads="1"/>
        </cdr:cNvSpPr>
      </cdr:nvSpPr>
      <cdr:spPr>
        <a:xfrm>
          <a:off x="7362825" y="1990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0.59175</cdr:x>
      <cdr:y>0.659</cdr:y>
    </cdr:from>
    <cdr:to>
      <cdr:x>0.6755</cdr:x>
      <cdr:y>0.72475</cdr:y>
    </cdr:to>
    <cdr:sp>
      <cdr:nvSpPr>
        <cdr:cNvPr id="6" name="TextBox 6"/>
        <cdr:cNvSpPr txBox="1">
          <a:spLocks noChangeArrowheads="1"/>
        </cdr:cNvSpPr>
      </cdr:nvSpPr>
      <cdr:spPr>
        <a:xfrm>
          <a:off x="4495800" y="1809750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0.9685</cdr:x>
      <cdr:y>0.92025</cdr:y>
    </cdr:from>
    <cdr:to>
      <cdr:x>0.9785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362825" y="25241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0.9375</cdr:x>
      <cdr:y>0.56825</cdr:y>
    </cdr:from>
    <cdr:to>
      <cdr:x>0.99575</cdr:x>
      <cdr:y>0.63725</cdr:y>
    </cdr:to>
    <cdr:sp>
      <cdr:nvSpPr>
        <cdr:cNvPr id="8" name="TextBox 8"/>
        <cdr:cNvSpPr txBox="1">
          <a:spLocks noChangeArrowheads="1"/>
        </cdr:cNvSpPr>
      </cdr:nvSpPr>
      <cdr:spPr>
        <a:xfrm>
          <a:off x="7134225" y="1562100"/>
          <a:ext cx="447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0.93825</cdr:x>
      <cdr:y>0.6605</cdr:y>
    </cdr:from>
    <cdr:to>
      <cdr:x>0.9995</cdr:x>
      <cdr:y>0.727</cdr:y>
    </cdr:to>
    <cdr:sp>
      <cdr:nvSpPr>
        <cdr:cNvPr id="9" name="TextBox 9"/>
        <cdr:cNvSpPr txBox="1">
          <a:spLocks noChangeArrowheads="1"/>
        </cdr:cNvSpPr>
      </cdr:nvSpPr>
      <cdr:spPr>
        <a:xfrm>
          <a:off x="7134225" y="1809750"/>
          <a:ext cx="466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0.93825</cdr:x>
      <cdr:y>0.695</cdr:y>
    </cdr:from>
    <cdr:to>
      <cdr:x>0.9995</cdr:x>
      <cdr:y>0.80525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7134225" y="1905000"/>
          <a:ext cx="4667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0.942</cdr:x>
      <cdr:y>0.77175</cdr:y>
    </cdr:from>
    <cdr:to>
      <cdr:x>1</cdr:x>
      <cdr:y>0.85225</cdr:y>
    </cdr:to>
    <cdr:sp>
      <cdr:nvSpPr>
        <cdr:cNvPr id="11" name="TextBox 11"/>
        <cdr:cNvSpPr txBox="1">
          <a:spLocks noChangeArrowheads="1"/>
        </cdr:cNvSpPr>
      </cdr:nvSpPr>
      <cdr:spPr>
        <a:xfrm>
          <a:off x="7162800" y="2124075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0.6695</cdr:x>
      <cdr:y>0.731</cdr:y>
    </cdr:from>
    <cdr:to>
      <cdr:x>0.74225</cdr:x>
      <cdr:y>0.80775</cdr:y>
    </cdr:to>
    <cdr:sp>
      <cdr:nvSpPr>
        <cdr:cNvPr id="12" name="TextBox 12"/>
        <cdr:cNvSpPr txBox="1">
          <a:spLocks noChangeArrowheads="1"/>
        </cdr:cNvSpPr>
      </cdr:nvSpPr>
      <cdr:spPr>
        <a:xfrm>
          <a:off x="5086350" y="2009775"/>
          <a:ext cx="552450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0.99675</cdr:x>
      <cdr:y>0.844</cdr:y>
    </cdr:from>
    <cdr:to>
      <cdr:x>1</cdr:x>
      <cdr:y>0.91125</cdr:y>
    </cdr:to>
    <cdr:sp>
      <cdr:nvSpPr>
        <cdr:cNvPr id="1" name="TextBox 1"/>
        <cdr:cNvSpPr txBox="1">
          <a:spLocks noChangeArrowheads="1"/>
        </cdr:cNvSpPr>
      </cdr:nvSpPr>
      <cdr:spPr>
        <a:xfrm>
          <a:off x="7515225" y="22669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0.62775</cdr:x>
      <cdr:y>0.7715</cdr:y>
    </cdr:from>
    <cdr:to>
      <cdr:x>0.63775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4733925" y="2076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0.99675</cdr:x>
      <cdr:y>0.989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152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0.99675</cdr:x>
      <cdr:y>0.93</cdr:y>
    </cdr:from>
    <cdr:to>
      <cdr:x>1</cdr:x>
      <cdr:y>0.99725</cdr:y>
    </cdr:to>
    <cdr:sp>
      <cdr:nvSpPr>
        <cdr:cNvPr id="4" name="TextBox 4"/>
        <cdr:cNvSpPr txBox="1">
          <a:spLocks noChangeArrowheads="1"/>
        </cdr:cNvSpPr>
      </cdr:nvSpPr>
      <cdr:spPr>
        <a:xfrm>
          <a:off x="7515225" y="25050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0.94075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096125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0.99675</cdr:x>
      <cdr:y>0.714</cdr:y>
    </cdr:from>
    <cdr:to>
      <cdr:x>1</cdr:x>
      <cdr:y>0.78125</cdr:y>
    </cdr:to>
    <cdr:sp>
      <cdr:nvSpPr>
        <cdr:cNvPr id="7" name="TextBox 7"/>
        <cdr:cNvSpPr txBox="1">
          <a:spLocks noChangeArrowheads="1"/>
        </cdr:cNvSpPr>
      </cdr:nvSpPr>
      <cdr:spPr>
        <a:xfrm>
          <a:off x="7515225" y="1924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</cdr:x>
      <cdr:y>0.0145</cdr:y>
    </cdr:from>
    <cdr:to>
      <cdr:x>0.982</cdr:x>
      <cdr:y>0.0875</cdr:y>
    </cdr:to>
    <cdr:sp>
      <cdr:nvSpPr>
        <cdr:cNvPr id="8" name="TextBox 9"/>
        <cdr:cNvSpPr txBox="1">
          <a:spLocks noChangeArrowheads="1"/>
        </cdr:cNvSpPr>
      </cdr:nvSpPr>
      <cdr:spPr>
        <a:xfrm>
          <a:off x="6181725" y="38100"/>
          <a:ext cx="1219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0.638</cdr:x>
      <cdr:y>0.67525</cdr:y>
    </cdr:from>
    <cdr:to>
      <cdr:x>0.718</cdr:x>
      <cdr:y>0.76975</cdr:y>
    </cdr:to>
    <cdr:sp>
      <cdr:nvSpPr>
        <cdr:cNvPr id="9" name="TextBox 10"/>
        <cdr:cNvSpPr txBox="1">
          <a:spLocks noChangeArrowheads="1"/>
        </cdr:cNvSpPr>
      </cdr:nvSpPr>
      <cdr:spPr>
        <a:xfrm>
          <a:off x="4810125" y="1819275"/>
          <a:ext cx="60007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0.923</cdr:x>
      <cdr:y>0.5325</cdr:y>
    </cdr:from>
    <cdr:to>
      <cdr:x>0.99625</cdr:x>
      <cdr:y>0.58375</cdr:y>
    </cdr:to>
    <cdr:sp>
      <cdr:nvSpPr>
        <cdr:cNvPr id="10" name="TextBox 11"/>
        <cdr:cNvSpPr txBox="1">
          <a:spLocks noChangeArrowheads="1"/>
        </cdr:cNvSpPr>
      </cdr:nvSpPr>
      <cdr:spPr>
        <a:xfrm>
          <a:off x="6962775" y="1428750"/>
          <a:ext cx="5524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0.9195</cdr:x>
      <cdr:y>0.59475</cdr:y>
    </cdr:from>
    <cdr:to>
      <cdr:x>0.9955</cdr:x>
      <cdr:y>0.6745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34200" y="1600200"/>
          <a:ext cx="571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0.9195</cdr:x>
      <cdr:y>0.67525</cdr:y>
    </cdr:from>
    <cdr:to>
      <cdr:x>0.98975</cdr:x>
      <cdr:y>0.76825</cdr:y>
    </cdr:to>
    <cdr:sp>
      <cdr:nvSpPr>
        <cdr:cNvPr id="12" name="TextBox 13"/>
        <cdr:cNvSpPr txBox="1">
          <a:spLocks noChangeArrowheads="1"/>
        </cdr:cNvSpPr>
      </cdr:nvSpPr>
      <cdr:spPr>
        <a:xfrm>
          <a:off x="6934200" y="1819275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0.9305</cdr:x>
      <cdr:y>0.75175</cdr:y>
    </cdr:from>
    <cdr:to>
      <cdr:x>0.99675</cdr:x>
      <cdr:y>0.83225</cdr:y>
    </cdr:to>
    <cdr:sp>
      <cdr:nvSpPr>
        <cdr:cNvPr id="13" name="TextBox 14"/>
        <cdr:cNvSpPr txBox="1">
          <a:spLocks noChangeArrowheads="1"/>
        </cdr:cNvSpPr>
      </cdr:nvSpPr>
      <cdr:spPr>
        <a:xfrm>
          <a:off x="7010400" y="2019300"/>
          <a:ext cx="495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0.94025</cdr:x>
      <cdr:y>0.0075</cdr:y>
    </cdr:from>
    <cdr:to>
      <cdr:x>0.9505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70675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0.997</cdr:x>
      <cdr:y>0.98125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496175" y="262890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0.637</cdr:x>
      <cdr:y>0.9425</cdr:y>
    </cdr:from>
    <cdr:to>
      <cdr:x>0.64725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791075" y="2524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0.998</cdr:x>
      <cdr:y>0.99625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05700" y="26670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0.998</cdr:x>
      <cdr:y>0.7575</cdr:y>
    </cdr:from>
    <cdr:to>
      <cdr:x>1</cdr:x>
      <cdr:y>0.825</cdr:y>
    </cdr:to>
    <cdr:sp>
      <cdr:nvSpPr>
        <cdr:cNvPr id="5" name="TextBox 5"/>
        <cdr:cNvSpPr txBox="1">
          <a:spLocks noChangeArrowheads="1"/>
        </cdr:cNvSpPr>
      </cdr:nvSpPr>
      <cdr:spPr>
        <a:xfrm>
          <a:off x="7505700" y="2028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0.998</cdr:x>
      <cdr:y>0.8735</cdr:y>
    </cdr:from>
    <cdr:to>
      <cdr:x>1</cdr:x>
      <cdr:y>0.941</cdr:y>
    </cdr:to>
    <cdr:sp>
      <cdr:nvSpPr>
        <cdr:cNvPr id="7" name="TextBox 7"/>
        <cdr:cNvSpPr txBox="1">
          <a:spLocks noChangeArrowheads="1"/>
        </cdr:cNvSpPr>
      </cdr:nvSpPr>
      <cdr:spPr>
        <a:xfrm>
          <a:off x="7505700" y="2343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0.8565</cdr:x>
      <cdr:y>0.0585</cdr:y>
    </cdr:from>
    <cdr:to>
      <cdr:x>0.9995</cdr:x>
      <cdr:y>0.13175</cdr:y>
    </cdr:to>
    <cdr:sp>
      <cdr:nvSpPr>
        <cdr:cNvPr id="8" name="TextBox 8"/>
        <cdr:cNvSpPr txBox="1">
          <a:spLocks noChangeArrowheads="1"/>
        </cdr:cNvSpPr>
      </cdr:nvSpPr>
      <cdr:spPr>
        <a:xfrm>
          <a:off x="6438900" y="152400"/>
          <a:ext cx="1076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0.636</cdr:x>
      <cdr:y>0.663</cdr:y>
    </cdr:from>
    <cdr:to>
      <cdr:x>0.721</cdr:x>
      <cdr:y>0.75525</cdr:y>
    </cdr:to>
    <cdr:sp>
      <cdr:nvSpPr>
        <cdr:cNvPr id="9" name="TextBox 9"/>
        <cdr:cNvSpPr txBox="1">
          <a:spLocks noChangeArrowheads="1"/>
        </cdr:cNvSpPr>
      </cdr:nvSpPr>
      <cdr:spPr>
        <a:xfrm>
          <a:off x="4781550" y="1771650"/>
          <a:ext cx="638175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0.9025</cdr:x>
      <cdr:y>0.5345</cdr:y>
    </cdr:from>
    <cdr:to>
      <cdr:x>0.986</cdr:x>
      <cdr:y>0.60275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781800" y="142875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0.90525</cdr:x>
      <cdr:y>0.623</cdr:y>
    </cdr:from>
    <cdr:to>
      <cdr:x>0.98475</cdr:x>
      <cdr:y>0.68675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810375" y="1666875"/>
          <a:ext cx="600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0.90525</cdr:x>
      <cdr:y>0.692</cdr:y>
    </cdr:from>
    <cdr:to>
      <cdr:x>0.986</cdr:x>
      <cdr:y>0.76425</cdr:y>
    </cdr:to>
    <cdr:sp>
      <cdr:nvSpPr>
        <cdr:cNvPr id="12" name="TextBox 12"/>
        <cdr:cNvSpPr txBox="1">
          <a:spLocks noChangeArrowheads="1"/>
        </cdr:cNvSpPr>
      </cdr:nvSpPr>
      <cdr:spPr>
        <a:xfrm>
          <a:off x="6810375" y="1857375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0.90525</cdr:x>
      <cdr:y>0.747</cdr:y>
    </cdr:from>
    <cdr:to>
      <cdr:x>0.98325</cdr:x>
      <cdr:y>0.802</cdr:y>
    </cdr:to>
    <cdr:sp>
      <cdr:nvSpPr>
        <cdr:cNvPr id="13" name="TextBox 13"/>
        <cdr:cNvSpPr txBox="1">
          <a:spLocks noChangeArrowheads="1"/>
        </cdr:cNvSpPr>
      </cdr:nvSpPr>
      <cdr:spPr>
        <a:xfrm>
          <a:off x="6810375" y="2000250"/>
          <a:ext cx="5905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0.9355</cdr:x>
      <cdr:y>0.01025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28575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0.9975</cdr:x>
      <cdr:y>0.85725</cdr:y>
    </cdr:from>
    <cdr:to>
      <cdr:x>1</cdr:x>
      <cdr:y>0.922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3907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0.99725</cdr:x>
      <cdr:y>0.99675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05700" y="2781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0.68575</cdr:y>
    </cdr:from>
    <cdr:to>
      <cdr:x>0.69175</cdr:x>
      <cdr:y>0.74025</cdr:y>
    </cdr:to>
    <cdr:sp>
      <cdr:nvSpPr>
        <cdr:cNvPr id="5" name="TextBox 5"/>
        <cdr:cNvSpPr txBox="1">
          <a:spLocks noChangeArrowheads="1"/>
        </cdr:cNvSpPr>
      </cdr:nvSpPr>
      <cdr:spPr>
        <a:xfrm>
          <a:off x="4638675" y="1905000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0.99725</cdr:x>
      <cdr:y>0.987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05700" y="27527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0.81025</cdr:x>
      <cdr:y>0.04925</cdr:y>
    </cdr:from>
    <cdr:to>
      <cdr:x>0.9875</cdr:x>
      <cdr:y>0.11975</cdr:y>
    </cdr:to>
    <cdr:sp>
      <cdr:nvSpPr>
        <cdr:cNvPr id="7" name="TextBox 8"/>
        <cdr:cNvSpPr txBox="1">
          <a:spLocks noChangeArrowheads="1"/>
        </cdr:cNvSpPr>
      </cdr:nvSpPr>
      <cdr:spPr>
        <a:xfrm>
          <a:off x="6096000" y="133350"/>
          <a:ext cx="1333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0.90825</cdr:x>
      <cdr:y>0.51725</cdr:y>
    </cdr:from>
    <cdr:to>
      <cdr:x>0.9875</cdr:x>
      <cdr:y>0.6315</cdr:y>
    </cdr:to>
    <cdr:sp>
      <cdr:nvSpPr>
        <cdr:cNvPr id="8" name="TextBox 9"/>
        <cdr:cNvSpPr txBox="1">
          <a:spLocks noChangeArrowheads="1"/>
        </cdr:cNvSpPr>
      </cdr:nvSpPr>
      <cdr:spPr>
        <a:xfrm>
          <a:off x="6838950" y="1438275"/>
          <a:ext cx="6000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0.90825</cdr:x>
      <cdr:y>0.61525</cdr:y>
    </cdr:from>
    <cdr:to>
      <cdr:x>0.9875</cdr:x>
      <cdr:y>0.70825</cdr:y>
    </cdr:to>
    <cdr:sp>
      <cdr:nvSpPr>
        <cdr:cNvPr id="9" name="TextBox 10"/>
        <cdr:cNvSpPr txBox="1">
          <a:spLocks noChangeArrowheads="1"/>
        </cdr:cNvSpPr>
      </cdr:nvSpPr>
      <cdr:spPr>
        <a:xfrm>
          <a:off x="6838950" y="1714500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0.90825</cdr:x>
      <cdr:y>0.70175</cdr:y>
    </cdr:from>
    <cdr:to>
      <cdr:x>0.987</cdr:x>
      <cdr:y>0.79325</cdr:y>
    </cdr:to>
    <cdr:sp>
      <cdr:nvSpPr>
        <cdr:cNvPr id="10" name="TextBox 11"/>
        <cdr:cNvSpPr txBox="1">
          <a:spLocks noChangeArrowheads="1"/>
        </cdr:cNvSpPr>
      </cdr:nvSpPr>
      <cdr:spPr>
        <a:xfrm>
          <a:off x="6838950" y="1952625"/>
          <a:ext cx="590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0.91575</cdr:x>
      <cdr:y>0.7885</cdr:y>
    </cdr:from>
    <cdr:to>
      <cdr:x>0.98625</cdr:x>
      <cdr:y>0.88575</cdr:y>
    </cdr:to>
    <cdr:sp>
      <cdr:nvSpPr>
        <cdr:cNvPr id="11" name="TextBox 12"/>
        <cdr:cNvSpPr txBox="1">
          <a:spLocks noChangeArrowheads="1"/>
        </cdr:cNvSpPr>
      </cdr:nvSpPr>
      <cdr:spPr>
        <a:xfrm>
          <a:off x="6896100" y="2200275"/>
          <a:ext cx="533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0.64425</cdr:x>
      <cdr:y>0.73175</cdr:y>
    </cdr:from>
    <cdr:to>
      <cdr:x>0.7215</cdr:x>
      <cdr:y>0.82425</cdr:y>
    </cdr:to>
    <cdr:sp>
      <cdr:nvSpPr>
        <cdr:cNvPr id="12" name="TextBox 13"/>
        <cdr:cNvSpPr txBox="1">
          <a:spLocks noChangeArrowheads="1"/>
        </cdr:cNvSpPr>
      </cdr:nvSpPr>
      <cdr:spPr>
        <a:xfrm>
          <a:off x="4848225" y="2038350"/>
          <a:ext cx="58102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0.96425</cdr:x>
      <cdr:y>0.525</cdr:y>
    </cdr:from>
    <cdr:to>
      <cdr:x>0.97425</cdr:x>
      <cdr:y>0.591</cdr:y>
    </cdr:to>
    <cdr:sp>
      <cdr:nvSpPr>
        <cdr:cNvPr id="1" name="TextBox 1"/>
        <cdr:cNvSpPr txBox="1">
          <a:spLocks noChangeArrowheads="1"/>
        </cdr:cNvSpPr>
      </cdr:nvSpPr>
      <cdr:spPr>
        <a:xfrm>
          <a:off x="7315200" y="14382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0.97425</cdr:x>
      <cdr:y>0.73225</cdr:y>
    </cdr:from>
    <cdr:to>
      <cdr:x>1</cdr:x>
      <cdr:y>0.80525</cdr:y>
    </cdr:to>
    <cdr:sp>
      <cdr:nvSpPr>
        <cdr:cNvPr id="3" name="TextBox 4"/>
        <cdr:cNvSpPr txBox="1">
          <a:spLocks noChangeArrowheads="1"/>
        </cdr:cNvSpPr>
      </cdr:nvSpPr>
      <cdr:spPr>
        <a:xfrm>
          <a:off x="7391400" y="200025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0.5985</cdr:x>
      <cdr:y>0.6075</cdr:y>
    </cdr:from>
    <cdr:to>
      <cdr:x>0.67125</cdr:x>
      <cdr:y>0.6735</cdr:y>
    </cdr:to>
    <cdr:sp>
      <cdr:nvSpPr>
        <cdr:cNvPr id="4" name="TextBox 5"/>
        <cdr:cNvSpPr txBox="1">
          <a:spLocks noChangeArrowheads="1"/>
        </cdr:cNvSpPr>
      </cdr:nvSpPr>
      <cdr:spPr>
        <a:xfrm>
          <a:off x="4543425" y="1657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0.997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27336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0.90125</cdr:x>
      <cdr:y>0</cdr:y>
    </cdr:from>
    <cdr:to>
      <cdr:x>0.91125</cdr:x>
      <cdr:y>0.07975</cdr:y>
    </cdr:to>
    <cdr:sp>
      <cdr:nvSpPr>
        <cdr:cNvPr id="6" name="TextBox 7"/>
        <cdr:cNvSpPr txBox="1">
          <a:spLocks noChangeArrowheads="1"/>
        </cdr:cNvSpPr>
      </cdr:nvSpPr>
      <cdr:spPr>
        <a:xfrm>
          <a:off x="68389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0.96425</cdr:x>
      <cdr:y>0.631</cdr:y>
    </cdr:from>
    <cdr:to>
      <cdr:x>0.97425</cdr:x>
      <cdr:y>0.697</cdr:y>
    </cdr:to>
    <cdr:sp>
      <cdr:nvSpPr>
        <cdr:cNvPr id="7" name="TextBox 8"/>
        <cdr:cNvSpPr txBox="1">
          <a:spLocks noChangeArrowheads="1"/>
        </cdr:cNvSpPr>
      </cdr:nvSpPr>
      <cdr:spPr>
        <a:xfrm>
          <a:off x="7315200" y="17240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0.82975</cdr:x>
      <cdr:y>0</cdr:y>
    </cdr:from>
    <cdr:to>
      <cdr:x>0.99775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296025" y="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0.93325</cdr:x>
      <cdr:y>0.453</cdr:y>
    </cdr:from>
    <cdr:to>
      <cdr:x>1</cdr:x>
      <cdr:y>0.51375</cdr:y>
    </cdr:to>
    <cdr:sp>
      <cdr:nvSpPr>
        <cdr:cNvPr id="9" name="TextBox 10"/>
        <cdr:cNvSpPr txBox="1">
          <a:spLocks noChangeArrowheads="1"/>
        </cdr:cNvSpPr>
      </cdr:nvSpPr>
      <cdr:spPr>
        <a:xfrm>
          <a:off x="7077075" y="1238250"/>
          <a:ext cx="504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0.93025</cdr:x>
      <cdr:y>0.51375</cdr:y>
    </cdr:from>
    <cdr:to>
      <cdr:x>1</cdr:x>
      <cdr:y>0.57525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58025" y="14001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0.93325</cdr:x>
      <cdr:y>0.5825</cdr:y>
    </cdr:from>
    <cdr:to>
      <cdr:x>0.9995</cdr:x>
      <cdr:y>0.64325</cdr:y>
    </cdr:to>
    <cdr:sp>
      <cdr:nvSpPr>
        <cdr:cNvPr id="11" name="TextBox 12"/>
        <cdr:cNvSpPr txBox="1">
          <a:spLocks noChangeArrowheads="1"/>
        </cdr:cNvSpPr>
      </cdr:nvSpPr>
      <cdr:spPr>
        <a:xfrm>
          <a:off x="7077075" y="1590675"/>
          <a:ext cx="504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0.9295</cdr:x>
      <cdr:y>0.64325</cdr:y>
    </cdr:from>
    <cdr:to>
      <cdr:x>1</cdr:x>
      <cdr:y>0.725</cdr:y>
    </cdr:to>
    <cdr:sp>
      <cdr:nvSpPr>
        <cdr:cNvPr id="12" name="TextBox 13"/>
        <cdr:cNvSpPr txBox="1">
          <a:spLocks noChangeArrowheads="1"/>
        </cdr:cNvSpPr>
      </cdr:nvSpPr>
      <cdr:spPr>
        <a:xfrm>
          <a:off x="7048500" y="1762125"/>
          <a:ext cx="5334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0.64925</cdr:x>
      <cdr:y>0.47475</cdr:y>
    </cdr:from>
    <cdr:to>
      <cdr:x>0.73</cdr:x>
      <cdr:y>0.5565</cdr:y>
    </cdr:to>
    <cdr:sp>
      <cdr:nvSpPr>
        <cdr:cNvPr id="13" name="TextBox 14"/>
        <cdr:cNvSpPr txBox="1">
          <a:spLocks noChangeArrowheads="1"/>
        </cdr:cNvSpPr>
      </cdr:nvSpPr>
      <cdr:spPr>
        <a:xfrm>
          <a:off x="4924425" y="1295400"/>
          <a:ext cx="60960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0.97125</cdr:x>
      <cdr:y>0.50925</cdr:y>
    </cdr:from>
    <cdr:to>
      <cdr:x>1</cdr:x>
      <cdr:y>0.57575</cdr:y>
    </cdr:to>
    <cdr:sp>
      <cdr:nvSpPr>
        <cdr:cNvPr id="1" name="TextBox 1"/>
        <cdr:cNvSpPr txBox="1">
          <a:spLocks noChangeArrowheads="1"/>
        </cdr:cNvSpPr>
      </cdr:nvSpPr>
      <cdr:spPr>
        <a:xfrm>
          <a:off x="7372350" y="1381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0.985</cdr:x>
      <cdr:y>0.81675</cdr:y>
    </cdr:from>
    <cdr:to>
      <cdr:x>0.995</cdr:x>
      <cdr:y>0.88325</cdr:y>
    </cdr:to>
    <cdr:sp>
      <cdr:nvSpPr>
        <cdr:cNvPr id="3" name="TextBox 3"/>
        <cdr:cNvSpPr txBox="1">
          <a:spLocks noChangeArrowheads="1"/>
        </cdr:cNvSpPr>
      </cdr:nvSpPr>
      <cdr:spPr>
        <a:xfrm>
          <a:off x="7477125" y="2219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0.60725</cdr:x>
      <cdr:y>0.594</cdr:y>
    </cdr:from>
    <cdr:to>
      <cdr:x>0.68</cdr:x>
      <cdr:y>0.6605</cdr:y>
    </cdr:to>
    <cdr:sp>
      <cdr:nvSpPr>
        <cdr:cNvPr id="4" name="TextBox 4"/>
        <cdr:cNvSpPr txBox="1">
          <a:spLocks noChangeArrowheads="1"/>
        </cdr:cNvSpPr>
      </cdr:nvSpPr>
      <cdr:spPr>
        <a:xfrm>
          <a:off x="4600575" y="16097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0.976</cdr:x>
      <cdr:y>0.614</cdr:y>
    </cdr:from>
    <cdr:to>
      <cdr:x>0.986</cdr:x>
      <cdr:y>0.6805</cdr:y>
    </cdr:to>
    <cdr:sp>
      <cdr:nvSpPr>
        <cdr:cNvPr id="5" name="TextBox 5"/>
        <cdr:cNvSpPr txBox="1">
          <a:spLocks noChangeArrowheads="1"/>
        </cdr:cNvSpPr>
      </cdr:nvSpPr>
      <cdr:spPr>
        <a:xfrm>
          <a:off x="7400925" y="16668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68675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0.988</cdr:x>
      <cdr:y>0.7165</cdr:y>
    </cdr:from>
    <cdr:to>
      <cdr:x>0.998</cdr:x>
      <cdr:y>0.783</cdr:y>
    </cdr:to>
    <cdr:sp>
      <cdr:nvSpPr>
        <cdr:cNvPr id="7" name="TextBox 7"/>
        <cdr:cNvSpPr txBox="1">
          <a:spLocks noChangeArrowheads="1"/>
        </cdr:cNvSpPr>
      </cdr:nvSpPr>
      <cdr:spPr>
        <a:xfrm>
          <a:off x="7496175" y="1943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0.53125</cdr:y>
    </cdr:from>
    <cdr:to>
      <cdr:x>0.73025</cdr:x>
      <cdr:y>0.59325</cdr:y>
    </cdr:to>
    <cdr:sp>
      <cdr:nvSpPr>
        <cdr:cNvPr id="8" name="TextBox 10"/>
        <cdr:cNvSpPr txBox="1">
          <a:spLocks noChangeArrowheads="1"/>
        </cdr:cNvSpPr>
      </cdr:nvSpPr>
      <cdr:spPr>
        <a:xfrm>
          <a:off x="4943475" y="1438275"/>
          <a:ext cx="600075" cy="1714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0.91075</cdr:x>
      <cdr:y>0.4365</cdr:y>
    </cdr:from>
    <cdr:to>
      <cdr:x>1</cdr:x>
      <cdr:y>0.50925</cdr:y>
    </cdr:to>
    <cdr:sp>
      <cdr:nvSpPr>
        <cdr:cNvPr id="9" name="TextBox 15"/>
        <cdr:cNvSpPr txBox="1">
          <a:spLocks noChangeArrowheads="1"/>
        </cdr:cNvSpPr>
      </cdr:nvSpPr>
      <cdr:spPr>
        <a:xfrm>
          <a:off x="6905625" y="1181100"/>
          <a:ext cx="676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0.907</cdr:x>
      <cdr:y>0.4985</cdr:y>
    </cdr:from>
    <cdr:to>
      <cdr:x>1</cdr:x>
      <cdr:y>0.5705</cdr:y>
    </cdr:to>
    <cdr:sp>
      <cdr:nvSpPr>
        <cdr:cNvPr id="10" name="TextBox 16"/>
        <cdr:cNvSpPr txBox="1">
          <a:spLocks noChangeArrowheads="1"/>
        </cdr:cNvSpPr>
      </cdr:nvSpPr>
      <cdr:spPr>
        <a:xfrm>
          <a:off x="6877050" y="1352550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0.907</cdr:x>
      <cdr:y>0.5705</cdr:y>
    </cdr:from>
    <cdr:to>
      <cdr:x>1</cdr:x>
      <cdr:y>0.643</cdr:y>
    </cdr:to>
    <cdr:sp>
      <cdr:nvSpPr>
        <cdr:cNvPr id="11" name="TextBox 17"/>
        <cdr:cNvSpPr txBox="1">
          <a:spLocks noChangeArrowheads="1"/>
        </cdr:cNvSpPr>
      </cdr:nvSpPr>
      <cdr:spPr>
        <a:xfrm>
          <a:off x="6877050" y="1552575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0.91275</cdr:x>
      <cdr:y>0.614</cdr:y>
    </cdr:from>
    <cdr:to>
      <cdr:x>1</cdr:x>
      <cdr:y>0.686</cdr:y>
    </cdr:to>
    <cdr:sp>
      <cdr:nvSpPr>
        <cdr:cNvPr id="12" name="TextBox 18"/>
        <cdr:cNvSpPr txBox="1">
          <a:spLocks noChangeArrowheads="1"/>
        </cdr:cNvSpPr>
      </cdr:nvSpPr>
      <cdr:spPr>
        <a:xfrm>
          <a:off x="6924675" y="1666875"/>
          <a:ext cx="666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0.821</cdr:x>
      <cdr:y>0.02525</cdr:y>
    </cdr:from>
    <cdr:to>
      <cdr:x>0.995</cdr:x>
      <cdr:y>0.09725</cdr:y>
    </cdr:to>
    <cdr:sp>
      <cdr:nvSpPr>
        <cdr:cNvPr id="13" name="TextBox 19"/>
        <cdr:cNvSpPr txBox="1">
          <a:spLocks noChangeArrowheads="1"/>
        </cdr:cNvSpPr>
      </cdr:nvSpPr>
      <cdr:spPr>
        <a:xfrm>
          <a:off x="6229350" y="66675"/>
          <a:ext cx="1323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0.99975</cdr:x>
      <cdr:y>0.61475</cdr:y>
    </cdr:from>
    <cdr:to>
      <cdr:x>1</cdr:x>
      <cdr:y>0.6795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7145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0.5565</cdr:y>
    </cdr:from>
    <cdr:to>
      <cdr:x>1</cdr:x>
      <cdr:y>0.62125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155257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0.80925</cdr:y>
    </cdr:from>
    <cdr:to>
      <cdr:x>1</cdr:x>
      <cdr:y>0.874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2574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</cdr:x>
      <cdr:y>0.5565</cdr:y>
    </cdr:from>
    <cdr:to>
      <cdr:x>0.642</cdr:x>
      <cdr:y>0.62125</cdr:y>
    </cdr:to>
    <cdr:sp>
      <cdr:nvSpPr>
        <cdr:cNvPr id="4" name="TextBox 4"/>
        <cdr:cNvSpPr txBox="1">
          <a:spLocks noChangeArrowheads="1"/>
        </cdr:cNvSpPr>
      </cdr:nvSpPr>
      <cdr:spPr>
        <a:xfrm>
          <a:off x="4800600" y="1552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0.259</cdr:y>
    </cdr:from>
    <cdr:to>
      <cdr:x>1</cdr:x>
      <cdr:y>0.32375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723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0.91325</cdr:x>
      <cdr:y>0</cdr:y>
    </cdr:from>
    <cdr:to>
      <cdr:x>0.92325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694372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0.46075</cdr:y>
    </cdr:from>
    <cdr:to>
      <cdr:x>1</cdr:x>
      <cdr:y>0.5255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12858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0.6835</cdr:x>
      <cdr:y>0.31</cdr:y>
    </cdr:from>
    <cdr:to>
      <cdr:x>0.7675</cdr:x>
      <cdr:y>0.39275</cdr:y>
    </cdr:to>
    <cdr:sp>
      <cdr:nvSpPr>
        <cdr:cNvPr id="8" name="TextBox 11"/>
        <cdr:cNvSpPr txBox="1">
          <a:spLocks noChangeArrowheads="1"/>
        </cdr:cNvSpPr>
      </cdr:nvSpPr>
      <cdr:spPr>
        <a:xfrm>
          <a:off x="5200650" y="866775"/>
          <a:ext cx="638175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0.942</cdr:x>
      <cdr:y>0.20875</cdr:y>
    </cdr:from>
    <cdr:to>
      <cdr:x>0.99975</cdr:x>
      <cdr:y>0.289</cdr:y>
    </cdr:to>
    <cdr:sp>
      <cdr:nvSpPr>
        <cdr:cNvPr id="9" name="TextBox 15"/>
        <cdr:cNvSpPr txBox="1">
          <a:spLocks noChangeArrowheads="1"/>
        </cdr:cNvSpPr>
      </cdr:nvSpPr>
      <cdr:spPr>
        <a:xfrm>
          <a:off x="7162800" y="581025"/>
          <a:ext cx="438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0.942</cdr:x>
      <cdr:y>0.3805</cdr:y>
    </cdr:from>
    <cdr:to>
      <cdr:x>0.99975</cdr:x>
      <cdr:y>0.4615</cdr:y>
    </cdr:to>
    <cdr:sp>
      <cdr:nvSpPr>
        <cdr:cNvPr id="10" name="TextBox 16"/>
        <cdr:cNvSpPr txBox="1">
          <a:spLocks noChangeArrowheads="1"/>
        </cdr:cNvSpPr>
      </cdr:nvSpPr>
      <cdr:spPr>
        <a:xfrm>
          <a:off x="7162800" y="1057275"/>
          <a:ext cx="438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0.93525</cdr:x>
      <cdr:y>0.477</cdr:y>
    </cdr:from>
    <cdr:to>
      <cdr:x>1</cdr:x>
      <cdr:y>0.55725</cdr:y>
    </cdr:to>
    <cdr:sp>
      <cdr:nvSpPr>
        <cdr:cNvPr id="11" name="TextBox 17"/>
        <cdr:cNvSpPr txBox="1">
          <a:spLocks noChangeArrowheads="1"/>
        </cdr:cNvSpPr>
      </cdr:nvSpPr>
      <cdr:spPr>
        <a:xfrm>
          <a:off x="7115175" y="1333500"/>
          <a:ext cx="495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0.94675</cdr:x>
      <cdr:y>0.55725</cdr:y>
    </cdr:from>
    <cdr:to>
      <cdr:x>1</cdr:x>
      <cdr:y>0.63825</cdr:y>
    </cdr:to>
    <cdr:sp>
      <cdr:nvSpPr>
        <cdr:cNvPr id="12" name="TextBox 18"/>
        <cdr:cNvSpPr txBox="1">
          <a:spLocks noChangeArrowheads="1"/>
        </cdr:cNvSpPr>
      </cdr:nvSpPr>
      <cdr:spPr>
        <a:xfrm>
          <a:off x="7200900" y="1552575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0.85325</cdr:x>
      <cdr:y>0</cdr:y>
    </cdr:from>
    <cdr:to>
      <cdr:x>0.9995</cdr:x>
      <cdr:y>0.077</cdr:y>
    </cdr:to>
    <cdr:sp>
      <cdr:nvSpPr>
        <cdr:cNvPr id="13" name="TextBox 19"/>
        <cdr:cNvSpPr txBox="1">
          <a:spLocks noChangeArrowheads="1"/>
        </cdr:cNvSpPr>
      </cdr:nvSpPr>
      <cdr:spPr>
        <a:xfrm>
          <a:off x="6486525" y="0"/>
          <a:ext cx="1114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590550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91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0.55225</cdr:y>
    </cdr:from>
    <cdr:to>
      <cdr:x>1</cdr:x>
      <cdr:y>0.617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1543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0.65175</cdr:y>
    </cdr:from>
    <cdr:to>
      <cdr:x>1</cdr:x>
      <cdr:y>0.7165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18192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0.148</cdr:y>
    </cdr:from>
    <cdr:to>
      <cdr:x>0.64475</cdr:x>
      <cdr:y>0.21275</cdr:y>
    </cdr:to>
    <cdr:sp>
      <cdr:nvSpPr>
        <cdr:cNvPr id="3" name="TextBox 3"/>
        <cdr:cNvSpPr txBox="1">
          <a:spLocks noChangeArrowheads="1"/>
        </cdr:cNvSpPr>
      </cdr:nvSpPr>
      <cdr:spPr>
        <a:xfrm>
          <a:off x="4791075" y="409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0.328</cdr:y>
    </cdr:from>
    <cdr:to>
      <cdr:x>1</cdr:x>
      <cdr:y>0.38925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91440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0.94375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1247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0.43325</cdr:y>
    </cdr:from>
    <cdr:to>
      <cdr:x>1</cdr:x>
      <cdr:y>0.498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1209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0.79075</cdr:x>
      <cdr:y>0.0035</cdr:y>
    </cdr:from>
    <cdr:to>
      <cdr:x>0.974</cdr:x>
      <cdr:y>0.07375</cdr:y>
    </cdr:to>
    <cdr:sp>
      <cdr:nvSpPr>
        <cdr:cNvPr id="8" name="TextBox 8"/>
        <cdr:cNvSpPr txBox="1">
          <a:spLocks noChangeArrowheads="1"/>
        </cdr:cNvSpPr>
      </cdr:nvSpPr>
      <cdr:spPr>
        <a:xfrm>
          <a:off x="5972175" y="9525"/>
          <a:ext cx="1381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0.64525</cdr:x>
      <cdr:y>0.4945</cdr:y>
    </cdr:from>
    <cdr:to>
      <cdr:x>0.72075</cdr:x>
      <cdr:y>0.58425</cdr:y>
    </cdr:to>
    <cdr:sp>
      <cdr:nvSpPr>
        <cdr:cNvPr id="9" name="TextBox 9"/>
        <cdr:cNvSpPr txBox="1">
          <a:spLocks noChangeArrowheads="1"/>
        </cdr:cNvSpPr>
      </cdr:nvSpPr>
      <cdr:spPr>
        <a:xfrm>
          <a:off x="4867275" y="1381125"/>
          <a:ext cx="571500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0.89475</cdr:x>
      <cdr:y>0.39625</cdr:y>
    </cdr:from>
    <cdr:to>
      <cdr:x>0.98725</cdr:x>
      <cdr:y>0.46625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753225" y="1104900"/>
          <a:ext cx="695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0.89475</cdr:x>
      <cdr:y>0.467</cdr:y>
    </cdr:from>
    <cdr:to>
      <cdr:x>0.986</cdr:x>
      <cdr:y>0.5435</cdr:y>
    </cdr:to>
    <cdr:sp>
      <cdr:nvSpPr>
        <cdr:cNvPr id="11" name="TextBox 11"/>
        <cdr:cNvSpPr txBox="1">
          <a:spLocks noChangeArrowheads="1"/>
        </cdr:cNvSpPr>
      </cdr:nvSpPr>
      <cdr:spPr>
        <a:xfrm>
          <a:off x="6753225" y="1304925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0.89475</cdr:x>
      <cdr:y>0.533</cdr:y>
    </cdr:from>
    <cdr:to>
      <cdr:x>0.98725</cdr:x>
      <cdr:y>0.611</cdr:y>
    </cdr:to>
    <cdr:sp>
      <cdr:nvSpPr>
        <cdr:cNvPr id="12" name="TextBox 12"/>
        <cdr:cNvSpPr txBox="1">
          <a:spLocks noChangeArrowheads="1"/>
        </cdr:cNvSpPr>
      </cdr:nvSpPr>
      <cdr:spPr>
        <a:xfrm>
          <a:off x="6753225" y="1485900"/>
          <a:ext cx="695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0.8955</cdr:x>
      <cdr:y>0.64225</cdr:y>
    </cdr:from>
    <cdr:to>
      <cdr:x>0.98725</cdr:x>
      <cdr:y>0.7435</cdr:y>
    </cdr:to>
    <cdr:sp>
      <cdr:nvSpPr>
        <cdr:cNvPr id="13" name="TextBox 13"/>
        <cdr:cNvSpPr txBox="1">
          <a:spLocks noChangeArrowheads="1"/>
        </cdr:cNvSpPr>
      </cdr:nvSpPr>
      <cdr:spPr>
        <a:xfrm>
          <a:off x="6762750" y="17907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0.996</cdr:x>
      <cdr:y>0.84125</cdr:y>
    </cdr:from>
    <cdr:to>
      <cdr:x>1</cdr:x>
      <cdr:y>0.90925</cdr:y>
    </cdr:to>
    <cdr:sp>
      <cdr:nvSpPr>
        <cdr:cNvPr id="1" name="TextBox 1"/>
        <cdr:cNvSpPr txBox="1">
          <a:spLocks noChangeArrowheads="1"/>
        </cdr:cNvSpPr>
      </cdr:nvSpPr>
      <cdr:spPr>
        <a:xfrm>
          <a:off x="7515225" y="2228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0.996</cdr:x>
      <cdr:y>0.97475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5812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0.713</cdr:y>
    </cdr:from>
    <cdr:to>
      <cdr:x>1</cdr:x>
      <cdr:y>0.79175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188595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0.72875</cdr:y>
    </cdr:from>
    <cdr:to>
      <cdr:x>0.6465</cdr:x>
      <cdr:y>0.79675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800600" y="1933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0.98925</cdr:x>
      <cdr:y>0.992</cdr:y>
    </cdr:from>
    <cdr:to>
      <cdr:x>0.99925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67600" y="2628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0.9595</cdr:x>
      <cdr:y>0.01425</cdr:y>
    </cdr:from>
    <cdr:to>
      <cdr:x>0.9695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239000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</cdr:x>
      <cdr:y>0.01425</cdr:y>
    </cdr:from>
    <cdr:to>
      <cdr:x>0.98925</cdr:x>
      <cdr:y>0.089</cdr:y>
    </cdr:to>
    <cdr:sp>
      <cdr:nvSpPr>
        <cdr:cNvPr id="7" name="TextBox 7"/>
        <cdr:cNvSpPr txBox="1">
          <a:spLocks noChangeArrowheads="1"/>
        </cdr:cNvSpPr>
      </cdr:nvSpPr>
      <cdr:spPr>
        <a:xfrm>
          <a:off x="6305550" y="28575"/>
          <a:ext cx="11620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0.657</cdr:x>
      <cdr:y>0.541</cdr:y>
    </cdr:from>
    <cdr:to>
      <cdr:x>0.7385</cdr:x>
      <cdr:y>0.6385</cdr:y>
    </cdr:to>
    <cdr:sp>
      <cdr:nvSpPr>
        <cdr:cNvPr id="8" name="TextBox 8"/>
        <cdr:cNvSpPr txBox="1">
          <a:spLocks noChangeArrowheads="1"/>
        </cdr:cNvSpPr>
      </cdr:nvSpPr>
      <cdr:spPr>
        <a:xfrm>
          <a:off x="4962525" y="1428750"/>
          <a:ext cx="61912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0.894</cdr:x>
      <cdr:y>0.4705</cdr:y>
    </cdr:from>
    <cdr:to>
      <cdr:x>0.98975</cdr:x>
      <cdr:y>0.564</cdr:y>
    </cdr:to>
    <cdr:sp>
      <cdr:nvSpPr>
        <cdr:cNvPr id="9" name="TextBox 9"/>
        <cdr:cNvSpPr txBox="1">
          <a:spLocks noChangeArrowheads="1"/>
        </cdr:cNvSpPr>
      </cdr:nvSpPr>
      <cdr:spPr>
        <a:xfrm>
          <a:off x="6743700" y="1247775"/>
          <a:ext cx="723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0.894</cdr:x>
      <cdr:y>0.56325</cdr:y>
    </cdr:from>
    <cdr:to>
      <cdr:x>0.98975</cdr:x>
      <cdr:y>0.636</cdr:y>
    </cdr:to>
    <cdr:sp>
      <cdr:nvSpPr>
        <cdr:cNvPr id="10" name="TextBox 10"/>
        <cdr:cNvSpPr txBox="1">
          <a:spLocks noChangeArrowheads="1"/>
        </cdr:cNvSpPr>
      </cdr:nvSpPr>
      <cdr:spPr>
        <a:xfrm>
          <a:off x="6743700" y="1495425"/>
          <a:ext cx="723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0.894</cdr:x>
      <cdr:y>0.637</cdr:y>
    </cdr:from>
    <cdr:to>
      <cdr:x>0.98975</cdr:x>
      <cdr:y>0.72325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743700" y="1685925"/>
          <a:ext cx="7239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0.894</cdr:x>
      <cdr:y>0.72575</cdr:y>
    </cdr:from>
    <cdr:to>
      <cdr:x>0.98975</cdr:x>
      <cdr:y>0.79775</cdr:y>
    </cdr:to>
    <cdr:sp>
      <cdr:nvSpPr>
        <cdr:cNvPr id="12" name="TextBox 12"/>
        <cdr:cNvSpPr txBox="1">
          <a:spLocks noChangeArrowheads="1"/>
        </cdr:cNvSpPr>
      </cdr:nvSpPr>
      <cdr:spPr>
        <a:xfrm>
          <a:off x="6743700" y="1924050"/>
          <a:ext cx="723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0.53575</cdr:y>
    </cdr:from>
    <cdr:to>
      <cdr:x>1</cdr:x>
      <cdr:y>0.6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15049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0.7105</cdr:y>
    </cdr:from>
    <cdr:to>
      <cdr:x>1</cdr:x>
      <cdr:y>0.77475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0002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0.276</cdr:y>
    </cdr:from>
    <cdr:to>
      <cdr:x>0.63425</cdr:x>
      <cdr:y>0.34025</cdr:y>
    </cdr:to>
    <cdr:sp>
      <cdr:nvSpPr>
        <cdr:cNvPr id="3" name="TextBox 3"/>
        <cdr:cNvSpPr txBox="1">
          <a:spLocks noChangeArrowheads="1"/>
        </cdr:cNvSpPr>
      </cdr:nvSpPr>
      <cdr:spPr>
        <a:xfrm>
          <a:off x="4714875" y="7715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0.29725</cdr:y>
    </cdr:from>
    <cdr:to>
      <cdr:x>1</cdr:x>
      <cdr:y>0.3615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828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0.4455</cdr:y>
    </cdr:from>
    <cdr:to>
      <cdr:x>1</cdr:x>
      <cdr:y>0.50975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12477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0.93175</cdr:x>
      <cdr:y>0</cdr:y>
    </cdr:from>
    <cdr:to>
      <cdr:x>0.94175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0389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0.29825</cdr:y>
    </cdr:from>
    <cdr:to>
      <cdr:x>0.7315</cdr:x>
      <cdr:y>0.38725</cdr:y>
    </cdr:to>
    <cdr:sp>
      <cdr:nvSpPr>
        <cdr:cNvPr id="7" name="TextBox 7"/>
        <cdr:cNvSpPr txBox="1">
          <a:spLocks noChangeArrowheads="1"/>
        </cdr:cNvSpPr>
      </cdr:nvSpPr>
      <cdr:spPr>
        <a:xfrm>
          <a:off x="4953000" y="838200"/>
          <a:ext cx="581025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0.81375</cdr:x>
      <cdr:y>0</cdr:y>
    </cdr:from>
    <cdr:to>
      <cdr:x>0.98875</cdr:x>
      <cdr:y>0.07675</cdr:y>
    </cdr:to>
    <cdr:sp>
      <cdr:nvSpPr>
        <cdr:cNvPr id="8" name="TextBox 8"/>
        <cdr:cNvSpPr txBox="1">
          <a:spLocks noChangeArrowheads="1"/>
        </cdr:cNvSpPr>
      </cdr:nvSpPr>
      <cdr:spPr>
        <a:xfrm>
          <a:off x="6153150" y="0"/>
          <a:ext cx="1323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0.93175</cdr:x>
      <cdr:y>0.275</cdr:y>
    </cdr:from>
    <cdr:to>
      <cdr:x>0.99975</cdr:x>
      <cdr:y>0.335</cdr:y>
    </cdr:to>
    <cdr:sp>
      <cdr:nvSpPr>
        <cdr:cNvPr id="9" name="TextBox 9"/>
        <cdr:cNvSpPr txBox="1">
          <a:spLocks noChangeArrowheads="1"/>
        </cdr:cNvSpPr>
      </cdr:nvSpPr>
      <cdr:spPr>
        <a:xfrm>
          <a:off x="7038975" y="7715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0.92875</cdr:x>
      <cdr:y>0.3865</cdr:y>
    </cdr:from>
    <cdr:to>
      <cdr:x>0.99975</cdr:x>
      <cdr:y>0.48</cdr:y>
    </cdr:to>
    <cdr:sp>
      <cdr:nvSpPr>
        <cdr:cNvPr id="10" name="TextBox 10"/>
        <cdr:cNvSpPr txBox="1">
          <a:spLocks noChangeArrowheads="1"/>
        </cdr:cNvSpPr>
      </cdr:nvSpPr>
      <cdr:spPr>
        <a:xfrm>
          <a:off x="7019925" y="1085850"/>
          <a:ext cx="533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0.9365</cdr:x>
      <cdr:y>0.50125</cdr:y>
    </cdr:from>
    <cdr:to>
      <cdr:x>0.9995</cdr:x>
      <cdr:y>0.56825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77075" y="1409700"/>
          <a:ext cx="476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0.9365</cdr:x>
      <cdr:y>0.61375</cdr:y>
    </cdr:from>
    <cdr:to>
      <cdr:x>0.9995</cdr:x>
      <cdr:y>0.67275</cdr:y>
    </cdr:to>
    <cdr:sp>
      <cdr:nvSpPr>
        <cdr:cNvPr id="12" name="TextBox 12"/>
        <cdr:cNvSpPr txBox="1">
          <a:spLocks noChangeArrowheads="1"/>
        </cdr:cNvSpPr>
      </cdr:nvSpPr>
      <cdr:spPr>
        <a:xfrm>
          <a:off x="7077075" y="1724025"/>
          <a:ext cx="476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0.00675</cdr:y>
    </cdr:from>
    <cdr:to>
      <cdr:x>0.9745</cdr:x>
      <cdr:y>0.079</cdr:y>
    </cdr:to>
    <cdr:sp>
      <cdr:nvSpPr>
        <cdr:cNvPr id="1" name="TextBox 3"/>
        <cdr:cNvSpPr txBox="1">
          <a:spLocks noChangeArrowheads="1"/>
        </cdr:cNvSpPr>
      </cdr:nvSpPr>
      <cdr:spPr>
        <a:xfrm>
          <a:off x="6105525" y="190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0.91125</cdr:x>
      <cdr:y>0.45025</cdr:y>
    </cdr:from>
    <cdr:to>
      <cdr:x>0.9815</cdr:x>
      <cdr:y>0.50925</cdr:y>
    </cdr:to>
    <cdr:sp>
      <cdr:nvSpPr>
        <cdr:cNvPr id="2" name="TextBox 4"/>
        <cdr:cNvSpPr txBox="1">
          <a:spLocks noChangeArrowheads="1"/>
        </cdr:cNvSpPr>
      </cdr:nvSpPr>
      <cdr:spPr>
        <a:xfrm>
          <a:off x="6810375" y="12858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0.91125</cdr:x>
      <cdr:y>0.52925</cdr:y>
    </cdr:from>
    <cdr:to>
      <cdr:x>0.991</cdr:x>
      <cdr:y>0.5875</cdr:y>
    </cdr:to>
    <cdr:sp>
      <cdr:nvSpPr>
        <cdr:cNvPr id="3" name="TextBox 5"/>
        <cdr:cNvSpPr txBox="1">
          <a:spLocks noChangeArrowheads="1"/>
        </cdr:cNvSpPr>
      </cdr:nvSpPr>
      <cdr:spPr>
        <a:xfrm>
          <a:off x="6810375" y="1504950"/>
          <a:ext cx="600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0.91125</cdr:x>
      <cdr:y>0.5875</cdr:y>
    </cdr:from>
    <cdr:to>
      <cdr:x>0.982</cdr:x>
      <cdr:y>0.6425</cdr:y>
    </cdr:to>
    <cdr:sp>
      <cdr:nvSpPr>
        <cdr:cNvPr id="4" name="TextBox 6"/>
        <cdr:cNvSpPr txBox="1">
          <a:spLocks noChangeArrowheads="1"/>
        </cdr:cNvSpPr>
      </cdr:nvSpPr>
      <cdr:spPr>
        <a:xfrm>
          <a:off x="6810375" y="1676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0.916</cdr:x>
      <cdr:y>0.6425</cdr:y>
    </cdr:from>
    <cdr:to>
      <cdr:x>0.982</cdr:x>
      <cdr:y>0.70125</cdr:y>
    </cdr:to>
    <cdr:sp>
      <cdr:nvSpPr>
        <cdr:cNvPr id="5" name="TextBox 7"/>
        <cdr:cNvSpPr txBox="1">
          <a:spLocks noChangeArrowheads="1"/>
        </cdr:cNvSpPr>
      </cdr:nvSpPr>
      <cdr:spPr>
        <a:xfrm>
          <a:off x="6848475" y="1828800"/>
          <a:ext cx="495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0.63</cdr:x>
      <cdr:y>0.56725</cdr:y>
    </cdr:from>
    <cdr:to>
      <cdr:x>0.72625</cdr:x>
      <cdr:y>0.62625</cdr:y>
    </cdr:to>
    <cdr:sp>
      <cdr:nvSpPr>
        <cdr:cNvPr id="6" name="TextBox 8"/>
        <cdr:cNvSpPr txBox="1">
          <a:spLocks noChangeArrowheads="1"/>
        </cdr:cNvSpPr>
      </cdr:nvSpPr>
      <cdr:spPr>
        <a:xfrm>
          <a:off x="4705350" y="1619250"/>
          <a:ext cx="723900" cy="1714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0.82075</cdr:x>
      <cdr:y>0</cdr:y>
    </cdr:from>
    <cdr:to>
      <cdr:x>0.986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6115050" y="0"/>
          <a:ext cx="1228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0.918</cdr:x>
      <cdr:y>0.4795</cdr:y>
    </cdr:from>
    <cdr:to>
      <cdr:x>1</cdr:x>
      <cdr:y>0.52825</cdr:y>
    </cdr:to>
    <cdr:sp>
      <cdr:nvSpPr>
        <cdr:cNvPr id="2" name="TextBox 2"/>
        <cdr:cNvSpPr txBox="1">
          <a:spLocks noChangeArrowheads="1"/>
        </cdr:cNvSpPr>
      </cdr:nvSpPr>
      <cdr:spPr>
        <a:xfrm>
          <a:off x="6838950" y="1343025"/>
          <a:ext cx="609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0.921</cdr:x>
      <cdr:y>0.59425</cdr:y>
    </cdr:from>
    <cdr:to>
      <cdr:x>1</cdr:x>
      <cdr:y>0.64325</cdr:y>
    </cdr:to>
    <cdr:sp>
      <cdr:nvSpPr>
        <cdr:cNvPr id="3" name="TextBox 3"/>
        <cdr:cNvSpPr txBox="1">
          <a:spLocks noChangeArrowheads="1"/>
        </cdr:cNvSpPr>
      </cdr:nvSpPr>
      <cdr:spPr>
        <a:xfrm>
          <a:off x="6867525" y="1666875"/>
          <a:ext cx="5905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0.921</cdr:x>
      <cdr:y>0.64325</cdr:y>
    </cdr:from>
    <cdr:to>
      <cdr:x>1</cdr:x>
      <cdr:y>0.68875</cdr:y>
    </cdr:to>
    <cdr:sp>
      <cdr:nvSpPr>
        <cdr:cNvPr id="4" name="TextBox 4"/>
        <cdr:cNvSpPr txBox="1">
          <a:spLocks noChangeArrowheads="1"/>
        </cdr:cNvSpPr>
      </cdr:nvSpPr>
      <cdr:spPr>
        <a:xfrm>
          <a:off x="6867525" y="1800225"/>
          <a:ext cx="5905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0.9125</cdr:x>
      <cdr:y>0.76525</cdr:y>
    </cdr:from>
    <cdr:to>
      <cdr:x>1</cdr:x>
      <cdr:y>0.815</cdr:y>
    </cdr:to>
    <cdr:sp>
      <cdr:nvSpPr>
        <cdr:cNvPr id="5" name="TextBox 5"/>
        <cdr:cNvSpPr txBox="1">
          <a:spLocks noChangeArrowheads="1"/>
        </cdr:cNvSpPr>
      </cdr:nvSpPr>
      <cdr:spPr>
        <a:xfrm>
          <a:off x="6800850" y="21431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0.63175</cdr:x>
      <cdr:y>0.6675</cdr:y>
    </cdr:from>
    <cdr:to>
      <cdr:x>0.71975</cdr:x>
      <cdr:y>0.73125</cdr:y>
    </cdr:to>
    <cdr:sp>
      <cdr:nvSpPr>
        <cdr:cNvPr id="6" name="TextBox 6"/>
        <cdr:cNvSpPr txBox="1">
          <a:spLocks noChangeArrowheads="1"/>
        </cdr:cNvSpPr>
      </cdr:nvSpPr>
      <cdr:spPr>
        <a:xfrm>
          <a:off x="4705350" y="1866900"/>
          <a:ext cx="657225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</cdr:x>
      <cdr:y>0.0035</cdr:y>
    </cdr:from>
    <cdr:to>
      <cdr:x>0.9985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248400" y="9525"/>
          <a:ext cx="1200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</cdr:x>
      <cdr:y>0.45475</cdr:y>
    </cdr:from>
    <cdr:to>
      <cdr:x>1</cdr:x>
      <cdr:y>0.512</cdr:y>
    </cdr:to>
    <cdr:sp>
      <cdr:nvSpPr>
        <cdr:cNvPr id="2" name="TextBox 2"/>
        <cdr:cNvSpPr txBox="1">
          <a:spLocks noChangeArrowheads="1"/>
        </cdr:cNvSpPr>
      </cdr:nvSpPr>
      <cdr:spPr>
        <a:xfrm>
          <a:off x="6934200" y="1247775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0.929</cdr:x>
      <cdr:y>0.512</cdr:y>
    </cdr:from>
    <cdr:to>
      <cdr:x>0.9985</cdr:x>
      <cdr:y>0.565</cdr:y>
    </cdr:to>
    <cdr:sp>
      <cdr:nvSpPr>
        <cdr:cNvPr id="3" name="TextBox 3"/>
        <cdr:cNvSpPr txBox="1">
          <a:spLocks noChangeArrowheads="1"/>
        </cdr:cNvSpPr>
      </cdr:nvSpPr>
      <cdr:spPr>
        <a:xfrm>
          <a:off x="6934200" y="1400175"/>
          <a:ext cx="5143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0.929</cdr:x>
      <cdr:y>0.5615</cdr:y>
    </cdr:from>
    <cdr:to>
      <cdr:x>0.99975</cdr:x>
      <cdr:y>0.62575</cdr:y>
    </cdr:to>
    <cdr:sp>
      <cdr:nvSpPr>
        <cdr:cNvPr id="4" name="TextBox 4"/>
        <cdr:cNvSpPr txBox="1">
          <a:spLocks noChangeArrowheads="1"/>
        </cdr:cNvSpPr>
      </cdr:nvSpPr>
      <cdr:spPr>
        <a:xfrm>
          <a:off x="6934200" y="1543050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0.93175</cdr:x>
      <cdr:y>0.63</cdr:y>
    </cdr:from>
    <cdr:to>
      <cdr:x>0.9985</cdr:x>
      <cdr:y>0.69525</cdr:y>
    </cdr:to>
    <cdr:sp>
      <cdr:nvSpPr>
        <cdr:cNvPr id="5" name="TextBox 5"/>
        <cdr:cNvSpPr txBox="1">
          <a:spLocks noChangeArrowheads="1"/>
        </cdr:cNvSpPr>
      </cdr:nvSpPr>
      <cdr:spPr>
        <a:xfrm>
          <a:off x="6953250" y="1733550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0.65525</cdr:x>
      <cdr:y>0.474</cdr:y>
    </cdr:from>
    <cdr:to>
      <cdr:x>0.74725</cdr:x>
      <cdr:y>0.56425</cdr:y>
    </cdr:to>
    <cdr:sp>
      <cdr:nvSpPr>
        <cdr:cNvPr id="6" name="TextBox 6"/>
        <cdr:cNvSpPr txBox="1">
          <a:spLocks noChangeArrowheads="1"/>
        </cdr:cNvSpPr>
      </cdr:nvSpPr>
      <cdr:spPr>
        <a:xfrm>
          <a:off x="4886325" y="1295400"/>
          <a:ext cx="685800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47625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610475"/>
        <a:ext cx="74676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5" customWidth="1"/>
    <col min="2" max="2" width="7.25390625" style="322" customWidth="1"/>
    <col min="3" max="3" width="9.625" style="281" customWidth="1"/>
    <col min="4" max="4" width="9.00390625" style="275" customWidth="1"/>
    <col min="5" max="5" width="20.00390625" style="275" bestFit="1" customWidth="1"/>
    <col min="6" max="6" width="18.625" style="275" customWidth="1"/>
    <col min="7" max="7" width="7.75390625" style="275" customWidth="1"/>
    <col min="8" max="8" width="2.375" style="275" customWidth="1"/>
    <col min="9" max="9" width="7.75390625" style="275" customWidth="1"/>
    <col min="10" max="16384" width="9.00390625" style="275" customWidth="1"/>
  </cols>
  <sheetData>
    <row r="1" spans="1:8" ht="21" customHeight="1">
      <c r="A1" s="271"/>
      <c r="B1" s="301"/>
      <c r="C1" s="273"/>
      <c r="D1" s="272"/>
      <c r="E1" s="272"/>
      <c r="F1" s="272"/>
      <c r="G1" s="272"/>
      <c r="H1" s="274"/>
    </row>
    <row r="2" spans="1:8" ht="24">
      <c r="A2" s="437" t="s">
        <v>165</v>
      </c>
      <c r="B2" s="438"/>
      <c r="C2" s="438"/>
      <c r="D2" s="438"/>
      <c r="E2" s="438"/>
      <c r="F2" s="438"/>
      <c r="G2" s="438"/>
      <c r="H2" s="439"/>
    </row>
    <row r="3" spans="1:8" ht="30" customHeight="1">
      <c r="A3" s="440" t="s">
        <v>244</v>
      </c>
      <c r="B3" s="438"/>
      <c r="C3" s="438"/>
      <c r="D3" s="438"/>
      <c r="E3" s="438"/>
      <c r="F3" s="438"/>
      <c r="G3" s="438"/>
      <c r="H3" s="439"/>
    </row>
    <row r="4" spans="1:8" ht="17.25">
      <c r="A4" s="155"/>
      <c r="B4" s="302"/>
      <c r="C4" s="277"/>
      <c r="D4" s="42"/>
      <c r="E4" s="42"/>
      <c r="F4" s="42"/>
      <c r="G4" s="42"/>
      <c r="H4" s="278"/>
    </row>
    <row r="5" spans="1:8" ht="17.25">
      <c r="A5" s="333"/>
      <c r="B5" s="334"/>
      <c r="C5" s="334"/>
      <c r="D5" s="334"/>
      <c r="E5" s="334"/>
      <c r="F5" s="334"/>
      <c r="G5" s="334"/>
      <c r="H5" s="335"/>
    </row>
    <row r="6" spans="1:8" ht="23.25" customHeight="1">
      <c r="A6" s="329"/>
      <c r="B6" s="331" t="s">
        <v>180</v>
      </c>
      <c r="C6" s="330"/>
      <c r="D6" s="332" t="s">
        <v>181</v>
      </c>
      <c r="E6" s="332"/>
      <c r="F6" s="276"/>
      <c r="G6" s="276"/>
      <c r="H6" s="278"/>
    </row>
    <row r="7" spans="1:8" s="286" customFormat="1" ht="16.5" customHeight="1">
      <c r="A7" s="282"/>
      <c r="B7" s="303">
        <v>1</v>
      </c>
      <c r="C7" s="293"/>
      <c r="D7" s="276" t="s">
        <v>161</v>
      </c>
      <c r="E7" s="276"/>
      <c r="F7" s="276"/>
      <c r="G7" s="284"/>
      <c r="H7" s="285"/>
    </row>
    <row r="8" spans="1:8" s="286" customFormat="1" ht="16.5" customHeight="1">
      <c r="A8" s="282"/>
      <c r="B8" s="304"/>
      <c r="C8" s="293"/>
      <c r="D8" s="276"/>
      <c r="E8" s="276"/>
      <c r="F8" s="276"/>
      <c r="G8" s="276"/>
      <c r="H8" s="285"/>
    </row>
    <row r="9" spans="1:8" s="286" customFormat="1" ht="16.5" customHeight="1">
      <c r="A9" s="282"/>
      <c r="B9" s="305">
        <v>2</v>
      </c>
      <c r="C9" s="293"/>
      <c r="D9" s="276" t="s">
        <v>162</v>
      </c>
      <c r="E9" s="276"/>
      <c r="F9" s="276"/>
      <c r="G9" s="284"/>
      <c r="H9" s="285"/>
    </row>
    <row r="10" spans="1:8" s="286" customFormat="1" ht="16.5" customHeight="1">
      <c r="A10" s="282"/>
      <c r="B10" s="304"/>
      <c r="C10" s="293"/>
      <c r="D10" s="276"/>
      <c r="E10" s="276"/>
      <c r="F10" s="276"/>
      <c r="G10" s="276"/>
      <c r="H10" s="285"/>
    </row>
    <row r="11" spans="1:8" s="286" customFormat="1" ht="16.5" customHeight="1">
      <c r="A11" s="282"/>
      <c r="B11" s="306">
        <v>3</v>
      </c>
      <c r="C11" s="293"/>
      <c r="D11" s="276" t="s">
        <v>163</v>
      </c>
      <c r="E11" s="276"/>
      <c r="F11" s="276"/>
      <c r="G11" s="284"/>
      <c r="H11" s="285"/>
    </row>
    <row r="12" spans="1:8" s="286" customFormat="1" ht="16.5" customHeight="1">
      <c r="A12" s="282"/>
      <c r="B12" s="304"/>
      <c r="C12" s="293"/>
      <c r="D12" s="276"/>
      <c r="E12" s="276"/>
      <c r="F12" s="276"/>
      <c r="G12" s="276"/>
      <c r="H12" s="285"/>
    </row>
    <row r="13" spans="1:8" s="286" customFormat="1" ht="16.5" customHeight="1">
      <c r="A13" s="282"/>
      <c r="B13" s="307">
        <v>4</v>
      </c>
      <c r="C13" s="293"/>
      <c r="D13" s="276" t="s">
        <v>164</v>
      </c>
      <c r="E13" s="276"/>
      <c r="F13" s="276"/>
      <c r="G13" s="284"/>
      <c r="H13" s="285"/>
    </row>
    <row r="14" spans="1:8" s="286" customFormat="1" ht="16.5" customHeight="1">
      <c r="A14" s="282"/>
      <c r="B14" s="304" t="s">
        <v>88</v>
      </c>
      <c r="C14" s="293"/>
      <c r="D14" s="276"/>
      <c r="E14" s="276"/>
      <c r="F14" s="276"/>
      <c r="G14" s="276"/>
      <c r="H14" s="285"/>
    </row>
    <row r="15" spans="1:8" s="286" customFormat="1" ht="16.5" customHeight="1">
      <c r="A15" s="282"/>
      <c r="B15" s="308">
        <v>5</v>
      </c>
      <c r="C15" s="297"/>
      <c r="D15" s="276" t="s">
        <v>167</v>
      </c>
      <c r="E15" s="276"/>
      <c r="F15" s="276"/>
      <c r="G15" s="284"/>
      <c r="H15" s="285"/>
    </row>
    <row r="16" spans="1:8" s="286" customFormat="1" ht="16.5" customHeight="1">
      <c r="A16" s="282"/>
      <c r="B16" s="304"/>
      <c r="C16" s="293"/>
      <c r="D16" s="276"/>
      <c r="E16" s="276"/>
      <c r="F16" s="276"/>
      <c r="G16" s="276"/>
      <c r="H16" s="285"/>
    </row>
    <row r="17" spans="1:8" s="286" customFormat="1" ht="16.5" customHeight="1">
      <c r="A17" s="282"/>
      <c r="B17" s="309">
        <v>6</v>
      </c>
      <c r="C17" s="293"/>
      <c r="D17" s="276" t="s">
        <v>168</v>
      </c>
      <c r="E17" s="276"/>
      <c r="F17" s="276"/>
      <c r="G17" s="276"/>
      <c r="H17" s="285"/>
    </row>
    <row r="18" spans="1:8" s="286" customFormat="1" ht="16.5" customHeight="1">
      <c r="A18" s="282"/>
      <c r="B18" s="304"/>
      <c r="C18" s="293"/>
      <c r="D18" s="276"/>
      <c r="E18" s="276"/>
      <c r="F18" s="276"/>
      <c r="G18" s="276"/>
      <c r="H18" s="285"/>
    </row>
    <row r="19" spans="1:8" s="286" customFormat="1" ht="16.5" customHeight="1">
      <c r="A19" s="282"/>
      <c r="B19" s="310">
        <v>7</v>
      </c>
      <c r="C19" s="293"/>
      <c r="D19" s="276" t="s">
        <v>169</v>
      </c>
      <c r="E19" s="276"/>
      <c r="F19" s="276"/>
      <c r="G19" s="276"/>
      <c r="H19" s="285"/>
    </row>
    <row r="20" spans="1:8" s="286" customFormat="1" ht="16.5" customHeight="1">
      <c r="A20" s="282"/>
      <c r="B20" s="304"/>
      <c r="C20" s="293"/>
      <c r="D20" s="276"/>
      <c r="E20" s="276"/>
      <c r="F20" s="276"/>
      <c r="G20" s="276"/>
      <c r="H20" s="285"/>
    </row>
    <row r="21" spans="1:8" s="286" customFormat="1" ht="16.5" customHeight="1">
      <c r="A21" s="282"/>
      <c r="B21" s="311">
        <v>8</v>
      </c>
      <c r="C21" s="293"/>
      <c r="D21" s="276" t="s">
        <v>166</v>
      </c>
      <c r="E21" s="276"/>
      <c r="F21" s="276"/>
      <c r="G21" s="276"/>
      <c r="H21" s="285"/>
    </row>
    <row r="22" spans="1:8" s="286" customFormat="1" ht="16.5" customHeight="1">
      <c r="A22" s="282"/>
      <c r="B22" s="304"/>
      <c r="C22" s="293"/>
      <c r="D22" s="276"/>
      <c r="E22" s="276"/>
      <c r="F22" s="276"/>
      <c r="G22" s="276"/>
      <c r="H22" s="285"/>
    </row>
    <row r="23" spans="1:8" s="286" customFormat="1" ht="16.5" customHeight="1">
      <c r="A23" s="282"/>
      <c r="B23" s="312">
        <v>9</v>
      </c>
      <c r="C23" s="293"/>
      <c r="D23" s="276" t="s">
        <v>170</v>
      </c>
      <c r="E23" s="276"/>
      <c r="F23" s="276"/>
      <c r="G23" s="276"/>
      <c r="H23" s="285"/>
    </row>
    <row r="24" spans="1:8" s="286" customFormat="1" ht="16.5" customHeight="1">
      <c r="A24" s="282"/>
      <c r="B24" s="304"/>
      <c r="C24" s="293"/>
      <c r="D24" s="276"/>
      <c r="E24" s="276"/>
      <c r="F24" s="276"/>
      <c r="G24" s="276"/>
      <c r="H24" s="285"/>
    </row>
    <row r="25" spans="1:8" s="286" customFormat="1" ht="16.5" customHeight="1">
      <c r="A25" s="282"/>
      <c r="B25" s="313">
        <v>10</v>
      </c>
      <c r="C25" s="293"/>
      <c r="D25" s="276" t="s">
        <v>171</v>
      </c>
      <c r="E25" s="276"/>
      <c r="F25" s="276"/>
      <c r="G25" s="276"/>
      <c r="H25" s="285"/>
    </row>
    <row r="26" spans="1:8" s="286" customFormat="1" ht="16.5" customHeight="1">
      <c r="A26" s="282"/>
      <c r="B26" s="304"/>
      <c r="C26" s="293"/>
      <c r="D26" s="276"/>
      <c r="E26" s="276"/>
      <c r="F26" s="276"/>
      <c r="G26" s="276"/>
      <c r="H26" s="285"/>
    </row>
    <row r="27" spans="1:8" s="286" customFormat="1" ht="16.5" customHeight="1">
      <c r="A27" s="282"/>
      <c r="B27" s="314">
        <v>11</v>
      </c>
      <c r="C27" s="293"/>
      <c r="D27" s="276" t="s">
        <v>172</v>
      </c>
      <c r="E27" s="276"/>
      <c r="F27" s="276"/>
      <c r="G27" s="276"/>
      <c r="H27" s="285"/>
    </row>
    <row r="28" spans="1:8" s="286" customFormat="1" ht="16.5" customHeight="1">
      <c r="A28" s="282"/>
      <c r="B28" s="304"/>
      <c r="C28" s="293"/>
      <c r="D28" s="276"/>
      <c r="E28" s="276"/>
      <c r="F28" s="276"/>
      <c r="G28" s="276"/>
      <c r="H28" s="285"/>
    </row>
    <row r="29" spans="1:8" s="286" customFormat="1" ht="16.5" customHeight="1">
      <c r="A29" s="282"/>
      <c r="B29" s="316">
        <v>12</v>
      </c>
      <c r="C29" s="293"/>
      <c r="D29" s="276" t="s">
        <v>173</v>
      </c>
      <c r="E29" s="276"/>
      <c r="F29" s="276"/>
      <c r="G29" s="276"/>
      <c r="H29" s="285"/>
    </row>
    <row r="30" spans="1:8" s="286" customFormat="1" ht="16.5" customHeight="1">
      <c r="A30" s="287"/>
      <c r="B30" s="315"/>
      <c r="C30" s="298"/>
      <c r="D30" s="288"/>
      <c r="E30" s="288"/>
      <c r="F30" s="288"/>
      <c r="G30" s="288"/>
      <c r="H30" s="289"/>
    </row>
    <row r="31" spans="1:8" s="286" customFormat="1" ht="16.5" customHeight="1">
      <c r="A31" s="282"/>
      <c r="B31" s="323">
        <v>13</v>
      </c>
      <c r="C31" s="299"/>
      <c r="D31" s="276" t="s">
        <v>174</v>
      </c>
      <c r="E31" s="276"/>
      <c r="F31" s="276"/>
      <c r="G31" s="276"/>
      <c r="H31" s="285"/>
    </row>
    <row r="32" spans="1:8" s="286" customFormat="1" ht="16.5" customHeight="1">
      <c r="A32" s="282"/>
      <c r="B32" s="304"/>
      <c r="C32" s="293"/>
      <c r="D32" s="276"/>
      <c r="E32" s="276"/>
      <c r="F32" s="276"/>
      <c r="G32" s="276"/>
      <c r="H32" s="285"/>
    </row>
    <row r="33" spans="1:8" s="286" customFormat="1" ht="16.5" customHeight="1">
      <c r="A33" s="282"/>
      <c r="B33" s="317">
        <v>14</v>
      </c>
      <c r="C33" s="293"/>
      <c r="D33" s="276" t="s">
        <v>175</v>
      </c>
      <c r="E33" s="276"/>
      <c r="F33" s="276"/>
      <c r="G33" s="276"/>
      <c r="H33" s="285"/>
    </row>
    <row r="34" spans="1:8" s="286" customFormat="1" ht="16.5" customHeight="1">
      <c r="A34" s="290"/>
      <c r="B34" s="304"/>
      <c r="C34" s="293"/>
      <c r="D34" s="291"/>
      <c r="E34" s="291"/>
      <c r="F34" s="291"/>
      <c r="G34" s="291"/>
      <c r="H34" s="292"/>
    </row>
    <row r="35" spans="1:8" s="286" customFormat="1" ht="16.5" customHeight="1">
      <c r="A35" s="294"/>
      <c r="B35" s="318">
        <v>15</v>
      </c>
      <c r="C35" s="293"/>
      <c r="D35" s="295" t="s">
        <v>178</v>
      </c>
      <c r="E35" s="295" t="s">
        <v>179</v>
      </c>
      <c r="F35" s="295"/>
      <c r="G35" s="295"/>
      <c r="H35" s="296"/>
    </row>
    <row r="36" spans="1:8" s="286" customFormat="1" ht="16.5" customHeight="1">
      <c r="A36" s="290"/>
      <c r="B36" s="319"/>
      <c r="C36" s="300"/>
      <c r="D36" s="291"/>
      <c r="E36" s="291"/>
      <c r="F36" s="291"/>
      <c r="G36" s="291"/>
      <c r="H36" s="292"/>
    </row>
    <row r="37" spans="1:8" s="286" customFormat="1" ht="16.5" customHeight="1">
      <c r="A37" s="282"/>
      <c r="B37" s="320">
        <v>16</v>
      </c>
      <c r="C37" s="299"/>
      <c r="D37" s="276" t="s">
        <v>176</v>
      </c>
      <c r="E37" s="276"/>
      <c r="F37" s="276"/>
      <c r="G37" s="276"/>
      <c r="H37" s="285"/>
    </row>
    <row r="38" spans="1:8" s="286" customFormat="1" ht="16.5" customHeight="1">
      <c r="A38" s="282"/>
      <c r="B38" s="304"/>
      <c r="C38" s="293"/>
      <c r="D38" s="276"/>
      <c r="E38" s="276"/>
      <c r="F38" s="276"/>
      <c r="G38" s="276"/>
      <c r="H38" s="285"/>
    </row>
    <row r="39" spans="1:8" s="286" customFormat="1" ht="16.5" customHeight="1">
      <c r="A39" s="282"/>
      <c r="B39" s="321">
        <v>17</v>
      </c>
      <c r="C39" s="299"/>
      <c r="D39" s="276" t="s">
        <v>177</v>
      </c>
      <c r="E39" s="276"/>
      <c r="F39" s="276"/>
      <c r="G39" s="276"/>
      <c r="H39" s="285"/>
    </row>
    <row r="40" spans="1:8" s="286" customFormat="1" ht="16.5" customHeight="1">
      <c r="A40" s="282"/>
      <c r="B40" s="321"/>
      <c r="C40" s="299"/>
      <c r="D40" s="276"/>
      <c r="E40" s="276"/>
      <c r="F40" s="276"/>
      <c r="G40" s="276"/>
      <c r="H40" s="285"/>
    </row>
    <row r="41" spans="1:8" s="286" customFormat="1" ht="16.5" customHeight="1">
      <c r="A41" s="282"/>
      <c r="B41" s="304"/>
      <c r="C41" s="283"/>
      <c r="D41" s="276"/>
      <c r="E41" s="276"/>
      <c r="F41" s="276"/>
      <c r="G41" s="276"/>
      <c r="H41" s="285"/>
    </row>
    <row r="42" spans="1:8" s="286" customFormat="1" ht="29.25" customHeight="1">
      <c r="A42" s="441" t="s">
        <v>182</v>
      </c>
      <c r="B42" s="442"/>
      <c r="C42" s="442"/>
      <c r="D42" s="442"/>
      <c r="E42" s="442"/>
      <c r="F42" s="442"/>
      <c r="G42" s="442"/>
      <c r="H42" s="443"/>
    </row>
    <row r="43" spans="1:8" s="286" customFormat="1" ht="14.25">
      <c r="A43" s="324"/>
      <c r="B43" s="325"/>
      <c r="C43" s="326"/>
      <c r="D43" s="327"/>
      <c r="E43" s="327"/>
      <c r="F43" s="327"/>
      <c r="G43" s="327"/>
      <c r="H43" s="328"/>
    </row>
    <row r="44" spans="1:8" s="280" customFormat="1" ht="17.25">
      <c r="A44" s="279"/>
      <c r="B44" s="302"/>
      <c r="C44" s="277"/>
      <c r="D44" s="279"/>
      <c r="E44" s="279"/>
      <c r="F44" s="279"/>
      <c r="G44" s="279"/>
      <c r="H44" s="279"/>
    </row>
    <row r="45" spans="1:8" s="280" customFormat="1" ht="17.25">
      <c r="A45" s="279"/>
      <c r="B45" s="302"/>
      <c r="C45" s="277"/>
      <c r="D45" s="279"/>
      <c r="E45" s="279"/>
      <c r="F45" s="279"/>
      <c r="G45" s="279"/>
      <c r="H45" s="279"/>
    </row>
    <row r="46" spans="1:8" s="280" customFormat="1" ht="17.25">
      <c r="A46" s="279"/>
      <c r="B46" s="302"/>
      <c r="C46" s="277"/>
      <c r="D46" s="279"/>
      <c r="E46" s="279"/>
      <c r="F46" s="279"/>
      <c r="G46" s="279"/>
      <c r="H46" s="279"/>
    </row>
    <row r="47" spans="1:8" s="280" customFormat="1" ht="17.25">
      <c r="A47" s="279"/>
      <c r="B47" s="302"/>
      <c r="C47" s="277"/>
      <c r="D47" s="279"/>
      <c r="E47" s="279"/>
      <c r="F47" s="279"/>
      <c r="G47" s="279"/>
      <c r="H47" s="279"/>
    </row>
    <row r="48" spans="1:8" s="280" customFormat="1" ht="17.25">
      <c r="A48" s="279"/>
      <c r="B48" s="302"/>
      <c r="C48" s="277"/>
      <c r="D48" s="279"/>
      <c r="E48" s="279"/>
      <c r="F48" s="279"/>
      <c r="G48" s="279"/>
      <c r="H48" s="279"/>
    </row>
    <row r="49" spans="1:8" s="280" customFormat="1" ht="17.25">
      <c r="A49" s="279"/>
      <c r="B49" s="302"/>
      <c r="C49" s="277"/>
      <c r="D49" s="279"/>
      <c r="E49" s="279"/>
      <c r="F49" s="279"/>
      <c r="G49" s="279"/>
      <c r="H49" s="279"/>
    </row>
    <row r="50" spans="1:8" s="280" customFormat="1" ht="17.25">
      <c r="A50" s="279"/>
      <c r="B50" s="302"/>
      <c r="C50" s="277"/>
      <c r="D50" s="279"/>
      <c r="E50" s="279"/>
      <c r="F50" s="279"/>
      <c r="G50" s="279"/>
      <c r="H50" s="279"/>
    </row>
    <row r="51" spans="1:8" s="280" customFormat="1" ht="17.25">
      <c r="A51" s="279"/>
      <c r="B51" s="302"/>
      <c r="C51" s="277"/>
      <c r="D51" s="279"/>
      <c r="E51" s="279"/>
      <c r="F51" s="279"/>
      <c r="G51" s="279"/>
      <c r="H51" s="279"/>
    </row>
    <row r="52" spans="1:8" s="280" customFormat="1" ht="17.25">
      <c r="A52" s="279"/>
      <c r="B52" s="302"/>
      <c r="C52" s="277"/>
      <c r="D52" s="279"/>
      <c r="E52" s="279"/>
      <c r="F52" s="279"/>
      <c r="G52" s="279"/>
      <c r="H52" s="279"/>
    </row>
    <row r="53" spans="1:8" s="280" customFormat="1" ht="17.25">
      <c r="A53" s="279"/>
      <c r="B53" s="302"/>
      <c r="C53" s="277"/>
      <c r="D53" s="279"/>
      <c r="E53" s="279"/>
      <c r="F53" s="279"/>
      <c r="G53" s="279"/>
      <c r="H53" s="279"/>
    </row>
    <row r="54" spans="1:8" s="280" customFormat="1" ht="17.25">
      <c r="A54" s="279"/>
      <c r="B54" s="302"/>
      <c r="C54" s="277"/>
      <c r="D54" s="279"/>
      <c r="E54" s="279"/>
      <c r="F54" s="279"/>
      <c r="G54" s="279"/>
      <c r="H54" s="279"/>
    </row>
    <row r="55" spans="2:3" s="280" customFormat="1" ht="17.25">
      <c r="B55" s="322"/>
      <c r="C55" s="281"/>
    </row>
    <row r="56" spans="2:3" s="280" customFormat="1" ht="17.25">
      <c r="B56" s="322"/>
      <c r="C56" s="281"/>
    </row>
    <row r="57" spans="2:3" s="280" customFormat="1" ht="17.25">
      <c r="B57" s="322"/>
      <c r="C57" s="281"/>
    </row>
    <row r="58" spans="2:3" s="280" customFormat="1" ht="17.25">
      <c r="B58" s="322"/>
      <c r="C58" s="281"/>
    </row>
    <row r="59" spans="2:3" s="280" customFormat="1" ht="17.25">
      <c r="B59" s="322"/>
      <c r="C59" s="281"/>
    </row>
    <row r="60" spans="2:3" s="280" customFormat="1" ht="17.25">
      <c r="B60" s="322"/>
      <c r="C60" s="281"/>
    </row>
    <row r="61" spans="2:3" s="280" customFormat="1" ht="17.25">
      <c r="B61" s="322"/>
      <c r="C61" s="281"/>
    </row>
    <row r="62" spans="2:3" s="280" customFormat="1" ht="17.25">
      <c r="B62" s="322"/>
      <c r="C62" s="281"/>
    </row>
    <row r="63" spans="2:3" s="280" customFormat="1" ht="17.25">
      <c r="B63" s="322"/>
      <c r="C63" s="281"/>
    </row>
    <row r="64" spans="2:3" s="280" customFormat="1" ht="17.25">
      <c r="B64" s="322"/>
      <c r="C64" s="281"/>
    </row>
    <row r="65" spans="2:3" s="280" customFormat="1" ht="17.25">
      <c r="B65" s="322"/>
      <c r="C65" s="281"/>
    </row>
    <row r="66" spans="2:3" s="280" customFormat="1" ht="17.25">
      <c r="B66" s="322"/>
      <c r="C66" s="281"/>
    </row>
    <row r="67" spans="2:3" s="280" customFormat="1" ht="17.25">
      <c r="B67" s="322"/>
      <c r="C67" s="281"/>
    </row>
    <row r="68" spans="2:3" s="280" customFormat="1" ht="17.25">
      <c r="B68" s="322"/>
      <c r="C68" s="281"/>
    </row>
    <row r="69" spans="2:3" s="280" customFormat="1" ht="17.25">
      <c r="B69" s="322"/>
      <c r="C69" s="281"/>
    </row>
    <row r="70" spans="2:3" s="280" customFormat="1" ht="17.25">
      <c r="B70" s="322"/>
      <c r="C70" s="281"/>
    </row>
    <row r="71" spans="2:3" s="280" customFormat="1" ht="17.25">
      <c r="B71" s="322"/>
      <c r="C71" s="281"/>
    </row>
    <row r="72" spans="2:3" s="280" customFormat="1" ht="17.25">
      <c r="B72" s="322"/>
      <c r="C72" s="281"/>
    </row>
    <row r="73" spans="2:3" s="280" customFormat="1" ht="17.25">
      <c r="B73" s="322"/>
      <c r="C73" s="281"/>
    </row>
    <row r="74" spans="2:3" s="280" customFormat="1" ht="17.25">
      <c r="B74" s="322"/>
      <c r="C74" s="281"/>
    </row>
    <row r="75" spans="2:3" s="280" customFormat="1" ht="17.25">
      <c r="B75" s="322"/>
      <c r="C75" s="281"/>
    </row>
    <row r="76" spans="2:3" s="280" customFormat="1" ht="17.25">
      <c r="B76" s="322"/>
      <c r="C76" s="281"/>
    </row>
    <row r="77" spans="2:3" s="280" customFormat="1" ht="17.25">
      <c r="B77" s="322"/>
      <c r="C77" s="281"/>
    </row>
    <row r="78" spans="2:3" s="280" customFormat="1" ht="17.25">
      <c r="B78" s="322"/>
      <c r="C78" s="281"/>
    </row>
    <row r="79" spans="2:3" s="280" customFormat="1" ht="17.25">
      <c r="B79" s="322"/>
      <c r="C79" s="281"/>
    </row>
    <row r="80" spans="2:3" s="280" customFormat="1" ht="17.25">
      <c r="B80" s="322"/>
      <c r="C80" s="281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58"/>
      <c r="B1" s="459"/>
      <c r="C1" s="459"/>
      <c r="D1" s="459"/>
      <c r="E1" s="459"/>
      <c r="F1" s="459"/>
      <c r="G1" s="459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212</v>
      </c>
      <c r="D21" s="85" t="s">
        <v>160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1" t="s">
        <v>203</v>
      </c>
      <c r="C22" s="9">
        <v>24046</v>
      </c>
      <c r="D22" s="9">
        <v>24561</v>
      </c>
      <c r="E22" s="121">
        <v>94.3</v>
      </c>
      <c r="F22" s="45">
        <f>SUM(C22/D22*100)</f>
        <v>97.90317983795448</v>
      </c>
      <c r="G22" s="107"/>
    </row>
    <row r="23" spans="1:7" ht="13.5">
      <c r="A23" s="106">
        <v>2</v>
      </c>
      <c r="B23" s="181" t="s">
        <v>191</v>
      </c>
      <c r="C23" s="9">
        <v>11823</v>
      </c>
      <c r="D23" s="9">
        <v>3367</v>
      </c>
      <c r="E23" s="121">
        <v>200.1</v>
      </c>
      <c r="F23" s="45">
        <f>SUM(C23/D23*100)</f>
        <v>351.14345114345116</v>
      </c>
      <c r="G23" s="107"/>
    </row>
    <row r="24" spans="1:7" ht="13.5">
      <c r="A24" s="106">
        <v>3</v>
      </c>
      <c r="B24" s="181" t="s">
        <v>189</v>
      </c>
      <c r="C24" s="9">
        <v>11245</v>
      </c>
      <c r="D24" s="9">
        <v>16488</v>
      </c>
      <c r="E24" s="121">
        <v>92.9</v>
      </c>
      <c r="F24" s="45">
        <f aca="true" t="shared" si="0" ref="F24:F32">SUM(C24/D24*100)</f>
        <v>68.20111596312469</v>
      </c>
      <c r="G24" s="107"/>
    </row>
    <row r="25" spans="1:7" ht="13.5">
      <c r="A25" s="106">
        <v>4</v>
      </c>
      <c r="B25" s="181" t="s">
        <v>199</v>
      </c>
      <c r="C25" s="9">
        <v>5444</v>
      </c>
      <c r="D25" s="9">
        <v>4978</v>
      </c>
      <c r="E25" s="121">
        <v>96.6</v>
      </c>
      <c r="F25" s="45">
        <f t="shared" si="0"/>
        <v>109.36118923262354</v>
      </c>
      <c r="G25" s="107"/>
    </row>
    <row r="26" spans="1:7" ht="13.5" customHeight="1">
      <c r="A26" s="106">
        <v>5</v>
      </c>
      <c r="B26" s="181" t="s">
        <v>206</v>
      </c>
      <c r="C26" s="9">
        <v>5270</v>
      </c>
      <c r="D26" s="9">
        <v>2132</v>
      </c>
      <c r="E26" s="121">
        <v>79.5</v>
      </c>
      <c r="F26" s="45">
        <f t="shared" si="0"/>
        <v>247.1857410881801</v>
      </c>
      <c r="G26" s="107"/>
    </row>
    <row r="27" spans="1:7" ht="13.5" customHeight="1">
      <c r="A27" s="106">
        <v>6</v>
      </c>
      <c r="B27" s="181" t="s">
        <v>188</v>
      </c>
      <c r="C27" s="9">
        <v>4827</v>
      </c>
      <c r="D27" s="9">
        <v>4843</v>
      </c>
      <c r="E27" s="121">
        <v>98.2</v>
      </c>
      <c r="F27" s="45">
        <f t="shared" si="0"/>
        <v>99.66962626471195</v>
      </c>
      <c r="G27" s="107"/>
    </row>
    <row r="28" spans="1:7" ht="13.5" customHeight="1">
      <c r="A28" s="106">
        <v>7</v>
      </c>
      <c r="B28" s="181" t="s">
        <v>183</v>
      </c>
      <c r="C28" s="112">
        <v>4816</v>
      </c>
      <c r="D28" s="112">
        <v>3107</v>
      </c>
      <c r="E28" s="121">
        <v>100.8</v>
      </c>
      <c r="F28" s="45">
        <f t="shared" si="0"/>
        <v>155.0048278081751</v>
      </c>
      <c r="G28" s="107"/>
    </row>
    <row r="29" spans="1:7" ht="13.5" customHeight="1">
      <c r="A29" s="106">
        <v>8</v>
      </c>
      <c r="B29" s="181" t="s">
        <v>186</v>
      </c>
      <c r="C29" s="112">
        <v>4660</v>
      </c>
      <c r="D29" s="112">
        <v>6560</v>
      </c>
      <c r="E29" s="121">
        <v>55.7</v>
      </c>
      <c r="F29" s="45">
        <f t="shared" si="0"/>
        <v>71.03658536585365</v>
      </c>
      <c r="G29" s="107"/>
    </row>
    <row r="30" spans="1:7" ht="13.5" customHeight="1">
      <c r="A30" s="106">
        <v>9</v>
      </c>
      <c r="B30" s="181" t="s">
        <v>122</v>
      </c>
      <c r="C30" s="112">
        <v>4152</v>
      </c>
      <c r="D30" s="112">
        <v>5309</v>
      </c>
      <c r="E30" s="121">
        <v>98.4</v>
      </c>
      <c r="F30" s="45">
        <f t="shared" si="0"/>
        <v>78.2068186099077</v>
      </c>
      <c r="G30" s="107"/>
    </row>
    <row r="31" spans="1:7" ht="13.5" customHeight="1" thickBot="1">
      <c r="A31" s="108">
        <v>10</v>
      </c>
      <c r="B31" s="181" t="s">
        <v>194</v>
      </c>
      <c r="C31" s="109">
        <v>3855</v>
      </c>
      <c r="D31" s="109">
        <v>4962</v>
      </c>
      <c r="E31" s="122">
        <v>96</v>
      </c>
      <c r="F31" s="45">
        <f t="shared" si="0"/>
        <v>77.69044740024184</v>
      </c>
      <c r="G31" s="110"/>
    </row>
    <row r="32" spans="1:7" ht="13.5" customHeight="1" thickBot="1">
      <c r="A32" s="91"/>
      <c r="B32" s="92" t="s">
        <v>80</v>
      </c>
      <c r="C32" s="93">
        <v>89979</v>
      </c>
      <c r="D32" s="93">
        <v>90974</v>
      </c>
      <c r="E32" s="94">
        <v>98.1</v>
      </c>
      <c r="F32" s="118">
        <f t="shared" si="0"/>
        <v>98.90628091542638</v>
      </c>
      <c r="G32" s="133">
        <v>81.4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212</v>
      </c>
      <c r="D53" s="85" t="s">
        <v>160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1" t="s">
        <v>116</v>
      </c>
      <c r="C54" s="9">
        <v>169550</v>
      </c>
      <c r="D54" s="9">
        <v>167227</v>
      </c>
      <c r="E54" s="45">
        <v>97.1</v>
      </c>
      <c r="F54" s="45">
        <f aca="true" t="shared" si="1" ref="F54:F64">SUM(C54/D54*100)</f>
        <v>101.38912974579463</v>
      </c>
      <c r="G54" s="107"/>
    </row>
    <row r="55" spans="1:7" ht="13.5">
      <c r="A55" s="106">
        <v>2</v>
      </c>
      <c r="B55" s="181" t="s">
        <v>192</v>
      </c>
      <c r="C55" s="9">
        <v>20265</v>
      </c>
      <c r="D55" s="9">
        <v>18966</v>
      </c>
      <c r="E55" s="45">
        <v>124.4</v>
      </c>
      <c r="F55" s="45">
        <f t="shared" si="1"/>
        <v>106.84909838658652</v>
      </c>
      <c r="G55" s="107"/>
    </row>
    <row r="56" spans="1:7" ht="13.5">
      <c r="A56" s="106">
        <v>3</v>
      </c>
      <c r="B56" s="181" t="s">
        <v>202</v>
      </c>
      <c r="C56" s="9">
        <v>19998</v>
      </c>
      <c r="D56" s="9">
        <v>20475</v>
      </c>
      <c r="E56" s="45">
        <v>93.1</v>
      </c>
      <c r="F56" s="45">
        <f t="shared" si="1"/>
        <v>97.67032967032966</v>
      </c>
      <c r="G56" s="107"/>
    </row>
    <row r="57" spans="1:7" ht="13.5">
      <c r="A57" s="106">
        <v>4</v>
      </c>
      <c r="B57" s="181" t="s">
        <v>189</v>
      </c>
      <c r="C57" s="9">
        <v>9914</v>
      </c>
      <c r="D57" s="9">
        <v>8364</v>
      </c>
      <c r="E57" s="45">
        <v>100.6</v>
      </c>
      <c r="F57" s="45">
        <f t="shared" si="1"/>
        <v>118.53180296508847</v>
      </c>
      <c r="G57" s="107"/>
    </row>
    <row r="58" spans="1:7" ht="13.5">
      <c r="A58" s="106">
        <v>5</v>
      </c>
      <c r="B58" s="182" t="s">
        <v>199</v>
      </c>
      <c r="C58" s="9">
        <v>7231</v>
      </c>
      <c r="D58" s="9">
        <v>7688</v>
      </c>
      <c r="E58" s="45">
        <v>97</v>
      </c>
      <c r="F58" s="45">
        <f t="shared" si="1"/>
        <v>94.05567117585848</v>
      </c>
      <c r="G58" s="107"/>
    </row>
    <row r="59" spans="1:7" ht="13.5">
      <c r="A59" s="106">
        <v>6</v>
      </c>
      <c r="B59" s="182" t="s">
        <v>183</v>
      </c>
      <c r="C59" s="9">
        <v>7050</v>
      </c>
      <c r="D59" s="9">
        <v>3667</v>
      </c>
      <c r="E59" s="45">
        <v>105.3</v>
      </c>
      <c r="F59" s="45">
        <f t="shared" si="1"/>
        <v>192.25524952277067</v>
      </c>
      <c r="G59" s="107"/>
    </row>
    <row r="60" spans="1:7" ht="13.5">
      <c r="A60" s="106">
        <v>7</v>
      </c>
      <c r="B60" s="182" t="s">
        <v>191</v>
      </c>
      <c r="C60" s="9">
        <v>6064</v>
      </c>
      <c r="D60" s="9">
        <v>5325</v>
      </c>
      <c r="E60" s="156">
        <v>108.9</v>
      </c>
      <c r="F60" s="45">
        <f t="shared" si="1"/>
        <v>113.87793427230046</v>
      </c>
      <c r="G60" s="107"/>
    </row>
    <row r="61" spans="1:7" ht="13.5">
      <c r="A61" s="106">
        <v>8</v>
      </c>
      <c r="B61" s="182" t="s">
        <v>200</v>
      </c>
      <c r="C61" s="9">
        <v>5526</v>
      </c>
      <c r="D61" s="9">
        <v>4981</v>
      </c>
      <c r="E61" s="45">
        <v>97.1</v>
      </c>
      <c r="F61" s="45">
        <f t="shared" si="1"/>
        <v>110.94157799638626</v>
      </c>
      <c r="G61" s="107"/>
    </row>
    <row r="62" spans="1:7" ht="13.5">
      <c r="A62" s="106">
        <v>9</v>
      </c>
      <c r="B62" s="182" t="s">
        <v>190</v>
      </c>
      <c r="C62" s="9">
        <v>4207</v>
      </c>
      <c r="D62" s="9">
        <v>5919</v>
      </c>
      <c r="E62" s="45">
        <v>103.1</v>
      </c>
      <c r="F62" s="45">
        <f t="shared" si="1"/>
        <v>71.07619530326068</v>
      </c>
      <c r="G62" s="107"/>
    </row>
    <row r="63" spans="1:8" ht="14.25" thickBot="1">
      <c r="A63" s="111">
        <v>10</v>
      </c>
      <c r="B63" s="182" t="s">
        <v>122</v>
      </c>
      <c r="C63" s="112">
        <v>3889</v>
      </c>
      <c r="D63" s="112">
        <v>6140</v>
      </c>
      <c r="E63" s="113">
        <v>83.2</v>
      </c>
      <c r="F63" s="113">
        <f t="shared" si="1"/>
        <v>63.33876221498371</v>
      </c>
      <c r="G63" s="115"/>
      <c r="H63" s="23"/>
    </row>
    <row r="64" spans="1:7" ht="14.25" thickBot="1">
      <c r="A64" s="91"/>
      <c r="B64" s="116" t="s">
        <v>83</v>
      </c>
      <c r="C64" s="117">
        <v>267157</v>
      </c>
      <c r="D64" s="117">
        <v>268803</v>
      </c>
      <c r="E64" s="118">
        <v>97.9</v>
      </c>
      <c r="F64" s="118">
        <f t="shared" si="1"/>
        <v>99.38765564372422</v>
      </c>
      <c r="G64" s="133">
        <v>58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212</v>
      </c>
      <c r="D21" s="85" t="s">
        <v>160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1" t="s">
        <v>106</v>
      </c>
      <c r="C22" s="9">
        <v>53205</v>
      </c>
      <c r="D22" s="9">
        <v>51484</v>
      </c>
      <c r="E22" s="45">
        <v>91.9</v>
      </c>
      <c r="F22" s="45">
        <f>SUM(C22/D22*100)</f>
        <v>103.34278610830549</v>
      </c>
      <c r="G22" s="107"/>
    </row>
    <row r="23" spans="1:7" ht="13.5">
      <c r="A23" s="30">
        <v>2</v>
      </c>
      <c r="B23" s="181" t="s">
        <v>201</v>
      </c>
      <c r="C23" s="9">
        <v>46441</v>
      </c>
      <c r="D23" s="9">
        <v>41595</v>
      </c>
      <c r="E23" s="45">
        <v>102.5</v>
      </c>
      <c r="F23" s="45">
        <f aca="true" t="shared" si="0" ref="F23:F32">SUM(C23/D23*100)</f>
        <v>111.65043875465801</v>
      </c>
      <c r="G23" s="107"/>
    </row>
    <row r="24" spans="1:7" ht="13.5" customHeight="1">
      <c r="A24" s="30">
        <v>3</v>
      </c>
      <c r="B24" s="181" t="s">
        <v>198</v>
      </c>
      <c r="C24" s="9">
        <v>34291</v>
      </c>
      <c r="D24" s="9">
        <v>39903</v>
      </c>
      <c r="E24" s="45">
        <v>101.4</v>
      </c>
      <c r="F24" s="45">
        <f t="shared" si="0"/>
        <v>85.93589454426986</v>
      </c>
      <c r="G24" s="107"/>
    </row>
    <row r="25" spans="1:7" ht="13.5">
      <c r="A25" s="30">
        <v>4</v>
      </c>
      <c r="B25" s="181" t="s">
        <v>187</v>
      </c>
      <c r="C25" s="9">
        <v>32524</v>
      </c>
      <c r="D25" s="9">
        <v>37649</v>
      </c>
      <c r="E25" s="45">
        <v>98</v>
      </c>
      <c r="F25" s="45">
        <f t="shared" si="0"/>
        <v>86.38742064862281</v>
      </c>
      <c r="G25" s="107"/>
    </row>
    <row r="26" spans="1:7" ht="13.5">
      <c r="A26" s="30">
        <v>5</v>
      </c>
      <c r="B26" s="181" t="s">
        <v>183</v>
      </c>
      <c r="C26" s="9">
        <v>27447</v>
      </c>
      <c r="D26" s="9">
        <v>36383</v>
      </c>
      <c r="E26" s="45">
        <v>94.9</v>
      </c>
      <c r="F26" s="45">
        <f t="shared" si="0"/>
        <v>75.43907869059726</v>
      </c>
      <c r="G26" s="107"/>
    </row>
    <row r="27" spans="1:7" ht="13.5" customHeight="1">
      <c r="A27" s="30">
        <v>6</v>
      </c>
      <c r="B27" s="181" t="s">
        <v>186</v>
      </c>
      <c r="C27" s="9">
        <v>25567</v>
      </c>
      <c r="D27" s="9">
        <v>28942</v>
      </c>
      <c r="E27" s="45">
        <v>71.1</v>
      </c>
      <c r="F27" s="45">
        <f t="shared" si="0"/>
        <v>88.33874645843412</v>
      </c>
      <c r="G27" s="107"/>
    </row>
    <row r="28" spans="1:7" ht="13.5" customHeight="1">
      <c r="A28" s="30">
        <v>7</v>
      </c>
      <c r="B28" s="182" t="s">
        <v>122</v>
      </c>
      <c r="C28" s="9">
        <v>21517</v>
      </c>
      <c r="D28" s="9">
        <v>19842</v>
      </c>
      <c r="E28" s="45">
        <v>102.4</v>
      </c>
      <c r="F28" s="45">
        <f t="shared" si="0"/>
        <v>108.44168934583207</v>
      </c>
      <c r="G28" s="107"/>
    </row>
    <row r="29" spans="1:7" ht="13.5">
      <c r="A29" s="30">
        <v>8</v>
      </c>
      <c r="B29" s="182" t="s">
        <v>192</v>
      </c>
      <c r="C29" s="9">
        <v>17016</v>
      </c>
      <c r="D29" s="9">
        <v>19786</v>
      </c>
      <c r="E29" s="45">
        <v>109</v>
      </c>
      <c r="F29" s="45">
        <f t="shared" si="0"/>
        <v>86.00020216314566</v>
      </c>
      <c r="G29" s="107"/>
    </row>
    <row r="30" spans="1:7" ht="13.5">
      <c r="A30" s="30">
        <v>9</v>
      </c>
      <c r="B30" s="182" t="s">
        <v>189</v>
      </c>
      <c r="C30" s="9">
        <v>15212</v>
      </c>
      <c r="D30" s="9">
        <v>10775</v>
      </c>
      <c r="E30" s="45">
        <v>95.3</v>
      </c>
      <c r="F30" s="345">
        <f t="shared" si="0"/>
        <v>141.1786542923434</v>
      </c>
      <c r="G30" s="107"/>
    </row>
    <row r="31" spans="1:7" ht="14.25" thickBot="1">
      <c r="A31" s="119">
        <v>10</v>
      </c>
      <c r="B31" s="182" t="s">
        <v>200</v>
      </c>
      <c r="C31" s="112">
        <v>15089</v>
      </c>
      <c r="D31" s="112">
        <v>13035</v>
      </c>
      <c r="E31" s="113">
        <v>91.8</v>
      </c>
      <c r="F31" s="113">
        <f t="shared" si="0"/>
        <v>115.75757575757575</v>
      </c>
      <c r="G31" s="115"/>
    </row>
    <row r="32" spans="1:7" ht="14.25" thickBot="1">
      <c r="A32" s="91"/>
      <c r="B32" s="92" t="s">
        <v>85</v>
      </c>
      <c r="C32" s="93">
        <v>370594</v>
      </c>
      <c r="D32" s="93">
        <v>383455</v>
      </c>
      <c r="E32" s="96">
        <v>95.7</v>
      </c>
      <c r="F32" s="118">
        <f t="shared" si="0"/>
        <v>96.64602104549425</v>
      </c>
      <c r="G32" s="133">
        <v>56.9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212</v>
      </c>
      <c r="D53" s="85" t="s">
        <v>160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1" t="s">
        <v>123</v>
      </c>
      <c r="C54" s="9">
        <v>11163</v>
      </c>
      <c r="D54" s="9">
        <v>13906</v>
      </c>
      <c r="E54" s="121">
        <v>65.1</v>
      </c>
      <c r="F54" s="45">
        <f>SUM(C54/D54*100)</f>
        <v>80.27470156766863</v>
      </c>
      <c r="G54" s="107"/>
    </row>
    <row r="55" spans="1:7" ht="13.5">
      <c r="A55" s="106">
        <v>2</v>
      </c>
      <c r="B55" s="181" t="s">
        <v>118</v>
      </c>
      <c r="C55" s="9">
        <v>6307</v>
      </c>
      <c r="D55" s="9">
        <v>5440</v>
      </c>
      <c r="E55" s="121">
        <v>109.9</v>
      </c>
      <c r="F55" s="45">
        <f aca="true" t="shared" si="1" ref="F55:F64">SUM(C55/D55*100)</f>
        <v>115.9375</v>
      </c>
      <c r="G55" s="107"/>
    </row>
    <row r="56" spans="1:7" ht="13.5">
      <c r="A56" s="106">
        <v>3</v>
      </c>
      <c r="B56" s="181" t="s">
        <v>117</v>
      </c>
      <c r="C56" s="9">
        <v>3434</v>
      </c>
      <c r="D56" s="9">
        <v>3819</v>
      </c>
      <c r="E56" s="121">
        <v>141.5</v>
      </c>
      <c r="F56" s="45">
        <f t="shared" si="1"/>
        <v>89.91882691804138</v>
      </c>
      <c r="G56" s="107"/>
    </row>
    <row r="57" spans="1:8" ht="13.5">
      <c r="A57" s="106">
        <v>4</v>
      </c>
      <c r="B57" s="181" t="s">
        <v>122</v>
      </c>
      <c r="C57" s="9">
        <v>3148</v>
      </c>
      <c r="D57" s="9">
        <v>2156</v>
      </c>
      <c r="E57" s="121">
        <v>90</v>
      </c>
      <c r="F57" s="45">
        <f t="shared" si="1"/>
        <v>146.01113172541744</v>
      </c>
      <c r="G57" s="107"/>
      <c r="H57" s="72"/>
    </row>
    <row r="58" spans="1:7" ht="13.5">
      <c r="A58" s="106">
        <v>5</v>
      </c>
      <c r="B58" s="181" t="s">
        <v>183</v>
      </c>
      <c r="C58" s="9">
        <v>2565</v>
      </c>
      <c r="D58" s="9">
        <v>2755</v>
      </c>
      <c r="E58" s="121">
        <v>109.1</v>
      </c>
      <c r="F58" s="45">
        <f t="shared" si="1"/>
        <v>93.10344827586206</v>
      </c>
      <c r="G58" s="107"/>
    </row>
    <row r="59" spans="1:7" ht="13.5">
      <c r="A59" s="106">
        <v>6</v>
      </c>
      <c r="B59" s="182" t="s">
        <v>202</v>
      </c>
      <c r="C59" s="9">
        <v>1568</v>
      </c>
      <c r="D59" s="9">
        <v>1444</v>
      </c>
      <c r="E59" s="121">
        <v>93.2</v>
      </c>
      <c r="F59" s="45">
        <f t="shared" si="1"/>
        <v>108.58725761772854</v>
      </c>
      <c r="G59" s="107"/>
    </row>
    <row r="60" spans="1:7" ht="13.5">
      <c r="A60" s="106">
        <v>7</v>
      </c>
      <c r="B60" s="182" t="s">
        <v>199</v>
      </c>
      <c r="C60" s="9">
        <v>1303</v>
      </c>
      <c r="D60" s="9">
        <v>1170</v>
      </c>
      <c r="E60" s="121">
        <v>84.8</v>
      </c>
      <c r="F60" s="45">
        <f t="shared" si="1"/>
        <v>111.36752136752138</v>
      </c>
      <c r="G60" s="107"/>
    </row>
    <row r="61" spans="1:7" ht="13.5">
      <c r="A61" s="106">
        <v>8</v>
      </c>
      <c r="B61" s="182" t="s">
        <v>187</v>
      </c>
      <c r="C61" s="9">
        <v>1120</v>
      </c>
      <c r="D61" s="9">
        <v>2055</v>
      </c>
      <c r="E61" s="121">
        <v>94.2</v>
      </c>
      <c r="F61" s="45">
        <f t="shared" si="1"/>
        <v>54.50121654501216</v>
      </c>
      <c r="G61" s="107"/>
    </row>
    <row r="62" spans="1:7" ht="13.5">
      <c r="A62" s="106">
        <v>9</v>
      </c>
      <c r="B62" s="182" t="s">
        <v>186</v>
      </c>
      <c r="C62" s="9">
        <v>1097</v>
      </c>
      <c r="D62" s="9">
        <v>1081</v>
      </c>
      <c r="E62" s="121">
        <v>42.7</v>
      </c>
      <c r="F62" s="45">
        <f t="shared" si="1"/>
        <v>101.48011100832564</v>
      </c>
      <c r="G62" s="107"/>
    </row>
    <row r="63" spans="1:7" ht="14.25" thickBot="1">
      <c r="A63" s="108">
        <v>10</v>
      </c>
      <c r="B63" s="183" t="s">
        <v>191</v>
      </c>
      <c r="C63" s="109">
        <v>637</v>
      </c>
      <c r="D63" s="109">
        <v>791</v>
      </c>
      <c r="E63" s="122">
        <v>112.9</v>
      </c>
      <c r="F63" s="45">
        <f t="shared" si="1"/>
        <v>80.53097345132744</v>
      </c>
      <c r="G63" s="110"/>
    </row>
    <row r="64" spans="1:7" ht="14.25" thickBot="1">
      <c r="A64" s="91"/>
      <c r="B64" s="92" t="s">
        <v>81</v>
      </c>
      <c r="C64" s="93">
        <v>34885</v>
      </c>
      <c r="D64" s="93">
        <v>37600</v>
      </c>
      <c r="E64" s="94">
        <v>84.6</v>
      </c>
      <c r="F64" s="118">
        <f t="shared" si="1"/>
        <v>92.77925531914893</v>
      </c>
      <c r="G64" s="133">
        <v>106.8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212</v>
      </c>
      <c r="D20" s="85" t="s">
        <v>160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1" t="s">
        <v>125</v>
      </c>
      <c r="C21" s="9">
        <v>36592</v>
      </c>
      <c r="D21" s="9">
        <v>23040</v>
      </c>
      <c r="E21" s="121">
        <v>91.7</v>
      </c>
      <c r="F21" s="45">
        <f aca="true" t="shared" si="0" ref="F21:F31">SUM(C21/D21*100)</f>
        <v>158.81944444444446</v>
      </c>
      <c r="G21" s="107"/>
    </row>
    <row r="22" spans="1:7" ht="13.5">
      <c r="A22" s="106">
        <v>2</v>
      </c>
      <c r="B22" s="181" t="s">
        <v>78</v>
      </c>
      <c r="C22" s="9">
        <v>18883</v>
      </c>
      <c r="D22" s="9">
        <v>15962</v>
      </c>
      <c r="E22" s="121">
        <v>103.4</v>
      </c>
      <c r="F22" s="45">
        <f t="shared" si="0"/>
        <v>118.29971181556196</v>
      </c>
      <c r="G22" s="107"/>
    </row>
    <row r="23" spans="1:7" ht="13.5" customHeight="1">
      <c r="A23" s="106">
        <v>3</v>
      </c>
      <c r="B23" s="182" t="s">
        <v>202</v>
      </c>
      <c r="C23" s="9">
        <v>10072</v>
      </c>
      <c r="D23" s="9">
        <v>9714</v>
      </c>
      <c r="E23" s="121">
        <v>101.4</v>
      </c>
      <c r="F23" s="45">
        <f t="shared" si="0"/>
        <v>103.68540251183857</v>
      </c>
      <c r="G23" s="107"/>
    </row>
    <row r="24" spans="1:7" ht="13.5" customHeight="1">
      <c r="A24" s="106">
        <v>4</v>
      </c>
      <c r="B24" s="182" t="s">
        <v>190</v>
      </c>
      <c r="C24" s="9">
        <v>6817</v>
      </c>
      <c r="D24" s="9">
        <v>7185</v>
      </c>
      <c r="E24" s="121">
        <v>89.1</v>
      </c>
      <c r="F24" s="45">
        <f t="shared" si="0"/>
        <v>94.87821851078635</v>
      </c>
      <c r="G24" s="107"/>
    </row>
    <row r="25" spans="1:7" ht="13.5" customHeight="1">
      <c r="A25" s="106">
        <v>5</v>
      </c>
      <c r="B25" s="182" t="s">
        <v>122</v>
      </c>
      <c r="C25" s="9">
        <v>6561</v>
      </c>
      <c r="D25" s="9">
        <v>5831</v>
      </c>
      <c r="E25" s="121">
        <v>100.8</v>
      </c>
      <c r="F25" s="45">
        <f t="shared" si="0"/>
        <v>112.51929343165838</v>
      </c>
      <c r="G25" s="107"/>
    </row>
    <row r="26" spans="1:7" ht="13.5" customHeight="1">
      <c r="A26" s="106">
        <v>6</v>
      </c>
      <c r="B26" s="182" t="s">
        <v>191</v>
      </c>
      <c r="C26" s="9">
        <v>6035</v>
      </c>
      <c r="D26" s="9">
        <v>7286</v>
      </c>
      <c r="E26" s="121">
        <v>80</v>
      </c>
      <c r="F26" s="45">
        <f t="shared" si="0"/>
        <v>82.83008509470217</v>
      </c>
      <c r="G26" s="107"/>
    </row>
    <row r="27" spans="1:7" ht="13.5" customHeight="1">
      <c r="A27" s="106">
        <v>7</v>
      </c>
      <c r="B27" s="182" t="s">
        <v>192</v>
      </c>
      <c r="C27" s="9">
        <v>5591</v>
      </c>
      <c r="D27" s="9">
        <v>7424</v>
      </c>
      <c r="E27" s="121">
        <v>89.5</v>
      </c>
      <c r="F27" s="45">
        <f t="shared" si="0"/>
        <v>75.30980603448276</v>
      </c>
      <c r="G27" s="107"/>
    </row>
    <row r="28" spans="1:7" ht="13.5" customHeight="1">
      <c r="A28" s="106">
        <v>8</v>
      </c>
      <c r="B28" s="182" t="s">
        <v>199</v>
      </c>
      <c r="C28" s="9">
        <v>5225</v>
      </c>
      <c r="D28" s="9">
        <v>5664</v>
      </c>
      <c r="E28" s="121">
        <v>69.7</v>
      </c>
      <c r="F28" s="45">
        <f t="shared" si="0"/>
        <v>92.24929378531074</v>
      </c>
      <c r="G28" s="107"/>
    </row>
    <row r="29" spans="1:7" ht="13.5" customHeight="1">
      <c r="A29" s="106">
        <v>9</v>
      </c>
      <c r="B29" s="182" t="s">
        <v>231</v>
      </c>
      <c r="C29" s="112">
        <v>4472</v>
      </c>
      <c r="D29" s="112">
        <v>4039</v>
      </c>
      <c r="E29" s="124">
        <v>101.3</v>
      </c>
      <c r="F29" s="45">
        <f t="shared" si="0"/>
        <v>110.7204753651894</v>
      </c>
      <c r="G29" s="107"/>
    </row>
    <row r="30" spans="1:7" ht="13.5" customHeight="1" thickBot="1">
      <c r="A30" s="111">
        <v>10</v>
      </c>
      <c r="B30" s="182" t="s">
        <v>194</v>
      </c>
      <c r="C30" s="112">
        <v>2998</v>
      </c>
      <c r="D30" s="112">
        <v>3056</v>
      </c>
      <c r="E30" s="124">
        <v>92.5</v>
      </c>
      <c r="F30" s="113">
        <f t="shared" si="0"/>
        <v>98.1020942408377</v>
      </c>
      <c r="G30" s="115"/>
    </row>
    <row r="31" spans="1:7" ht="13.5" customHeight="1" thickBot="1">
      <c r="A31" s="91"/>
      <c r="B31" s="92" t="s">
        <v>87</v>
      </c>
      <c r="C31" s="93">
        <v>119205</v>
      </c>
      <c r="D31" s="93">
        <v>106868</v>
      </c>
      <c r="E31" s="94">
        <v>93.2</v>
      </c>
      <c r="F31" s="118">
        <f t="shared" si="0"/>
        <v>111.5441479207995</v>
      </c>
      <c r="G31" s="120">
        <v>108.5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212</v>
      </c>
      <c r="D53" s="85" t="s">
        <v>160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1" t="s">
        <v>183</v>
      </c>
      <c r="C54" s="6">
        <v>25279</v>
      </c>
      <c r="D54" s="9">
        <v>20848</v>
      </c>
      <c r="E54" s="45">
        <v>102.1</v>
      </c>
      <c r="F54" s="45">
        <f aca="true" t="shared" si="1" ref="F54:F64">SUM(C54/D54*100)</f>
        <v>121.25383729854182</v>
      </c>
      <c r="G54" s="107"/>
    </row>
    <row r="55" spans="1:7" ht="13.5">
      <c r="A55" s="106">
        <v>2</v>
      </c>
      <c r="B55" s="181" t="s">
        <v>122</v>
      </c>
      <c r="C55" s="6">
        <v>24683</v>
      </c>
      <c r="D55" s="9">
        <v>20721</v>
      </c>
      <c r="E55" s="45">
        <v>104.1</v>
      </c>
      <c r="F55" s="45">
        <f t="shared" si="1"/>
        <v>119.12069880797259</v>
      </c>
      <c r="G55" s="107"/>
    </row>
    <row r="56" spans="1:7" ht="13.5">
      <c r="A56" s="106">
        <v>3</v>
      </c>
      <c r="B56" s="7" t="s">
        <v>189</v>
      </c>
      <c r="C56" s="6">
        <v>24545</v>
      </c>
      <c r="D56" s="9">
        <v>28156</v>
      </c>
      <c r="E56" s="45">
        <v>54.7</v>
      </c>
      <c r="F56" s="45">
        <f t="shared" si="1"/>
        <v>87.17502486148601</v>
      </c>
      <c r="G56" s="107"/>
    </row>
    <row r="57" spans="1:7" ht="13.5">
      <c r="A57" s="106">
        <v>4</v>
      </c>
      <c r="B57" s="7" t="s">
        <v>203</v>
      </c>
      <c r="C57" s="6">
        <v>19737</v>
      </c>
      <c r="D57" s="9">
        <v>17620</v>
      </c>
      <c r="E57" s="45">
        <v>97.2</v>
      </c>
      <c r="F57" s="45">
        <f t="shared" si="1"/>
        <v>112.01475595913735</v>
      </c>
      <c r="G57" s="107"/>
    </row>
    <row r="58" spans="1:7" ht="13.5">
      <c r="A58" s="106">
        <v>5</v>
      </c>
      <c r="B58" s="182" t="s">
        <v>193</v>
      </c>
      <c r="C58" s="6">
        <v>13481</v>
      </c>
      <c r="D58" s="9">
        <v>15976</v>
      </c>
      <c r="E58" s="45">
        <v>99.7</v>
      </c>
      <c r="F58" s="45">
        <f t="shared" si="1"/>
        <v>84.38282423635454</v>
      </c>
      <c r="G58" s="107"/>
    </row>
    <row r="59" spans="1:7" ht="13.5">
      <c r="A59" s="106">
        <v>6</v>
      </c>
      <c r="B59" s="182" t="s">
        <v>194</v>
      </c>
      <c r="C59" s="6">
        <v>13453</v>
      </c>
      <c r="D59" s="9">
        <v>11835</v>
      </c>
      <c r="E59" s="45">
        <v>94</v>
      </c>
      <c r="F59" s="45">
        <f t="shared" si="1"/>
        <v>113.67131389945078</v>
      </c>
      <c r="G59" s="107"/>
    </row>
    <row r="60" spans="1:7" ht="13.5">
      <c r="A60" s="106">
        <v>7</v>
      </c>
      <c r="B60" s="182" t="s">
        <v>200</v>
      </c>
      <c r="C60" s="6">
        <v>12539</v>
      </c>
      <c r="D60" s="9">
        <v>15825</v>
      </c>
      <c r="E60" s="45">
        <v>99.4</v>
      </c>
      <c r="F60" s="45">
        <f t="shared" si="1"/>
        <v>79.23538704581358</v>
      </c>
      <c r="G60" s="107"/>
    </row>
    <row r="61" spans="1:7" ht="13.5">
      <c r="A61" s="106">
        <v>8</v>
      </c>
      <c r="B61" s="182" t="s">
        <v>191</v>
      </c>
      <c r="C61" s="6">
        <v>10776</v>
      </c>
      <c r="D61" s="9">
        <v>12195</v>
      </c>
      <c r="E61" s="45">
        <v>93.8</v>
      </c>
      <c r="F61" s="45">
        <f t="shared" si="1"/>
        <v>88.36408364083641</v>
      </c>
      <c r="G61" s="107"/>
    </row>
    <row r="62" spans="1:7" ht="13.5">
      <c r="A62" s="106">
        <v>9</v>
      </c>
      <c r="B62" s="182" t="s">
        <v>187</v>
      </c>
      <c r="C62" s="123">
        <v>9490</v>
      </c>
      <c r="D62" s="112">
        <v>14018</v>
      </c>
      <c r="E62" s="113">
        <v>91.8</v>
      </c>
      <c r="F62" s="45">
        <f t="shared" si="1"/>
        <v>67.69867313454131</v>
      </c>
      <c r="G62" s="107"/>
    </row>
    <row r="63" spans="1:7" ht="14.25" thickBot="1">
      <c r="A63" s="111">
        <v>10</v>
      </c>
      <c r="B63" s="182" t="s">
        <v>206</v>
      </c>
      <c r="C63" s="123">
        <v>8111</v>
      </c>
      <c r="D63" s="112">
        <v>9224</v>
      </c>
      <c r="E63" s="113">
        <v>87.7</v>
      </c>
      <c r="F63" s="113">
        <f t="shared" si="1"/>
        <v>87.93365134431916</v>
      </c>
      <c r="G63" s="115"/>
    </row>
    <row r="64" spans="1:7" ht="14.25" thickBot="1">
      <c r="A64" s="91"/>
      <c r="B64" s="92" t="s">
        <v>83</v>
      </c>
      <c r="C64" s="93">
        <v>202915</v>
      </c>
      <c r="D64" s="93">
        <v>209673</v>
      </c>
      <c r="E64" s="96">
        <v>86.9</v>
      </c>
      <c r="F64" s="118">
        <f t="shared" si="1"/>
        <v>96.77688591282616</v>
      </c>
      <c r="G64" s="133">
        <v>72.8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6" t="s">
        <v>154</v>
      </c>
      <c r="C16" s="256" t="s">
        <v>155</v>
      </c>
      <c r="D16" s="256" t="s">
        <v>156</v>
      </c>
      <c r="E16" s="256" t="s">
        <v>129</v>
      </c>
      <c r="F16" s="256" t="s">
        <v>130</v>
      </c>
      <c r="G16" s="256" t="s">
        <v>131</v>
      </c>
      <c r="H16" s="256" t="s">
        <v>132</v>
      </c>
      <c r="I16" s="256" t="s">
        <v>133</v>
      </c>
      <c r="J16" s="256" t="s">
        <v>134</v>
      </c>
      <c r="K16" s="256" t="s">
        <v>135</v>
      </c>
      <c r="L16" s="256" t="s">
        <v>136</v>
      </c>
      <c r="M16" s="256" t="s">
        <v>137</v>
      </c>
      <c r="N16" s="1"/>
    </row>
    <row r="17" spans="1:27" ht="10.5" customHeight="1">
      <c r="A17" s="10" t="s">
        <v>157</v>
      </c>
      <c r="B17" s="253">
        <v>73.5</v>
      </c>
      <c r="C17" s="253">
        <v>74.3</v>
      </c>
      <c r="D17" s="253">
        <v>75.7</v>
      </c>
      <c r="E17" s="253">
        <v>85.3</v>
      </c>
      <c r="F17" s="253">
        <v>83.2</v>
      </c>
      <c r="G17" s="253">
        <v>89.6</v>
      </c>
      <c r="H17" s="253">
        <v>94.5</v>
      </c>
      <c r="I17" s="253">
        <v>77.2</v>
      </c>
      <c r="J17" s="253">
        <v>90.5</v>
      </c>
      <c r="K17" s="253">
        <v>97.3</v>
      </c>
      <c r="L17" s="253">
        <v>96.3</v>
      </c>
      <c r="M17" s="253">
        <v>78.9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158</v>
      </c>
      <c r="B18" s="253">
        <v>92.9</v>
      </c>
      <c r="C18" s="253">
        <v>77.4</v>
      </c>
      <c r="D18" s="253">
        <v>75.4</v>
      </c>
      <c r="E18" s="253">
        <v>75.8</v>
      </c>
      <c r="F18" s="253">
        <v>74.4</v>
      </c>
      <c r="G18" s="253">
        <v>77.7</v>
      </c>
      <c r="H18" s="253">
        <v>80.3</v>
      </c>
      <c r="I18" s="253">
        <v>77.2</v>
      </c>
      <c r="J18" s="253">
        <v>77.5</v>
      </c>
      <c r="K18" s="253">
        <v>77.1</v>
      </c>
      <c r="L18" s="253">
        <v>73.5</v>
      </c>
      <c r="M18" s="253">
        <v>66.6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"/>
      <c r="AA18" s="1"/>
    </row>
    <row r="19" spans="1:27" ht="10.5" customHeight="1">
      <c r="A19" s="10" t="s">
        <v>159</v>
      </c>
      <c r="B19" s="253">
        <v>67.1</v>
      </c>
      <c r="C19" s="253">
        <v>69</v>
      </c>
      <c r="D19" s="253">
        <v>71.2</v>
      </c>
      <c r="E19" s="253">
        <v>73.2</v>
      </c>
      <c r="F19" s="253">
        <v>72</v>
      </c>
      <c r="G19" s="253">
        <v>72.6</v>
      </c>
      <c r="H19" s="253">
        <v>78.1</v>
      </c>
      <c r="I19" s="253">
        <v>80</v>
      </c>
      <c r="J19" s="253">
        <v>75.3</v>
      </c>
      <c r="K19" s="253">
        <v>77.7</v>
      </c>
      <c r="L19" s="253">
        <v>79.8</v>
      </c>
      <c r="M19" s="253">
        <v>73.4</v>
      </c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1"/>
      <c r="AA19" s="1"/>
    </row>
    <row r="20" spans="1:27" ht="10.5" customHeight="1">
      <c r="A20" s="10" t="s">
        <v>160</v>
      </c>
      <c r="B20" s="253">
        <v>71.6</v>
      </c>
      <c r="C20" s="253">
        <v>76.8</v>
      </c>
      <c r="D20" s="253">
        <v>80.9</v>
      </c>
      <c r="E20" s="253">
        <v>79.2</v>
      </c>
      <c r="F20" s="253">
        <v>79.8</v>
      </c>
      <c r="G20" s="253">
        <v>79.2</v>
      </c>
      <c r="H20" s="253">
        <v>80.8</v>
      </c>
      <c r="I20" s="253">
        <v>83.9</v>
      </c>
      <c r="J20" s="253">
        <v>84.2</v>
      </c>
      <c r="K20" s="253">
        <v>84.4</v>
      </c>
      <c r="L20" s="253">
        <v>83.6</v>
      </c>
      <c r="M20" s="253">
        <v>71.9</v>
      </c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1"/>
      <c r="AA20" s="1"/>
    </row>
    <row r="21" spans="1:27" ht="10.5" customHeight="1">
      <c r="A21" s="10" t="s">
        <v>212</v>
      </c>
      <c r="B21" s="253">
        <v>69.7</v>
      </c>
      <c r="C21" s="253">
        <v>79.8</v>
      </c>
      <c r="D21" s="253">
        <v>89.3</v>
      </c>
      <c r="E21" s="253">
        <v>81</v>
      </c>
      <c r="F21" s="253">
        <v>78.7</v>
      </c>
      <c r="G21" s="253">
        <v>80.2</v>
      </c>
      <c r="H21" s="253">
        <v>77.6</v>
      </c>
      <c r="I21" s="253">
        <v>73.1</v>
      </c>
      <c r="J21" s="253"/>
      <c r="K21" s="253"/>
      <c r="L21" s="253"/>
      <c r="M21" s="253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1"/>
      <c r="AA22" s="1"/>
    </row>
    <row r="23" spans="14:27" ht="9.75" customHeight="1"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1"/>
      <c r="AA23" s="1"/>
    </row>
    <row r="24" spans="1:13" ht="13.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</row>
    <row r="28" ht="13.5">
      <c r="O28" s="261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6" t="s">
        <v>154</v>
      </c>
      <c r="C41" s="256" t="s">
        <v>155</v>
      </c>
      <c r="D41" s="256" t="s">
        <v>156</v>
      </c>
      <c r="E41" s="256" t="s">
        <v>129</v>
      </c>
      <c r="F41" s="256" t="s">
        <v>130</v>
      </c>
      <c r="G41" s="256" t="s">
        <v>131</v>
      </c>
      <c r="H41" s="256" t="s">
        <v>132</v>
      </c>
      <c r="I41" s="256" t="s">
        <v>133</v>
      </c>
      <c r="J41" s="256" t="s">
        <v>134</v>
      </c>
      <c r="K41" s="256" t="s">
        <v>135</v>
      </c>
      <c r="L41" s="256" t="s">
        <v>136</v>
      </c>
      <c r="M41" s="256" t="s">
        <v>137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157</v>
      </c>
      <c r="B42" s="262">
        <v>96.9</v>
      </c>
      <c r="C42" s="262">
        <v>96.4</v>
      </c>
      <c r="D42" s="262">
        <v>90.1</v>
      </c>
      <c r="E42" s="262">
        <v>101.5</v>
      </c>
      <c r="F42" s="262">
        <v>106.8</v>
      </c>
      <c r="G42" s="262">
        <v>110.7</v>
      </c>
      <c r="H42" s="262">
        <v>103.8</v>
      </c>
      <c r="I42" s="262">
        <v>105.9</v>
      </c>
      <c r="J42" s="262">
        <v>95.9</v>
      </c>
      <c r="K42" s="262">
        <v>92.5</v>
      </c>
      <c r="L42" s="262">
        <v>100.7</v>
      </c>
      <c r="M42" s="262">
        <v>94.6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158</v>
      </c>
      <c r="B43" s="262">
        <v>109.6</v>
      </c>
      <c r="C43" s="262">
        <v>91.7</v>
      </c>
      <c r="D43" s="262">
        <v>85.7</v>
      </c>
      <c r="E43" s="262">
        <v>88.7</v>
      </c>
      <c r="F43" s="262">
        <v>89.8</v>
      </c>
      <c r="G43" s="262">
        <v>91.4</v>
      </c>
      <c r="H43" s="262">
        <v>87.6</v>
      </c>
      <c r="I43" s="262">
        <v>85.8</v>
      </c>
      <c r="J43" s="262">
        <v>84.7</v>
      </c>
      <c r="K43" s="262">
        <v>90.7</v>
      </c>
      <c r="L43" s="262">
        <v>91.4</v>
      </c>
      <c r="M43" s="262">
        <v>87.4</v>
      </c>
      <c r="N43" s="2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</row>
    <row r="44" spans="1:26" ht="10.5" customHeight="1">
      <c r="A44" s="10" t="s">
        <v>159</v>
      </c>
      <c r="B44" s="262">
        <v>91.1</v>
      </c>
      <c r="C44" s="262">
        <v>91.1</v>
      </c>
      <c r="D44" s="262">
        <v>91.1</v>
      </c>
      <c r="E44" s="262">
        <v>90.6</v>
      </c>
      <c r="F44" s="262">
        <v>95.7</v>
      </c>
      <c r="G44" s="262">
        <v>90</v>
      </c>
      <c r="H44" s="262">
        <v>92.4</v>
      </c>
      <c r="I44" s="262">
        <v>93.7</v>
      </c>
      <c r="J44" s="262">
        <v>85.5</v>
      </c>
      <c r="K44" s="262">
        <v>88.9</v>
      </c>
      <c r="L44" s="262">
        <v>90.9</v>
      </c>
      <c r="M44" s="262">
        <v>84</v>
      </c>
      <c r="N44" s="25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</row>
    <row r="45" spans="1:26" ht="10.5" customHeight="1">
      <c r="A45" s="10" t="s">
        <v>151</v>
      </c>
      <c r="B45" s="262">
        <v>85.3</v>
      </c>
      <c r="C45" s="262">
        <v>84.2</v>
      </c>
      <c r="D45" s="262">
        <v>80.9</v>
      </c>
      <c r="E45" s="262">
        <v>82.2</v>
      </c>
      <c r="F45" s="262">
        <v>91.4</v>
      </c>
      <c r="G45" s="262">
        <v>87.2</v>
      </c>
      <c r="H45" s="262">
        <v>87.8</v>
      </c>
      <c r="I45" s="262">
        <v>91</v>
      </c>
      <c r="J45" s="262">
        <v>92.4</v>
      </c>
      <c r="K45" s="262">
        <v>97</v>
      </c>
      <c r="L45" s="262">
        <v>97.1</v>
      </c>
      <c r="M45" s="262">
        <v>90.7</v>
      </c>
      <c r="N45" s="25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</row>
    <row r="46" spans="1:26" ht="10.5" customHeight="1">
      <c r="A46" s="10" t="s">
        <v>212</v>
      </c>
      <c r="B46" s="262">
        <v>92.5</v>
      </c>
      <c r="C46" s="262">
        <v>96.7</v>
      </c>
      <c r="D46" s="262">
        <v>92.6</v>
      </c>
      <c r="E46" s="262">
        <v>92.4</v>
      </c>
      <c r="F46" s="262">
        <v>90.8</v>
      </c>
      <c r="G46" s="262">
        <v>92.9</v>
      </c>
      <c r="H46" s="262">
        <v>91.7</v>
      </c>
      <c r="I46" s="262">
        <v>90</v>
      </c>
      <c r="J46" s="262"/>
      <c r="K46" s="262"/>
      <c r="L46" s="262"/>
      <c r="M46" s="262"/>
      <c r="N46" s="25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</row>
    <row r="47" spans="14:26" ht="10.5" customHeight="1">
      <c r="N47" s="25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</row>
    <row r="48" spans="14:26" ht="10.5" customHeight="1">
      <c r="N48" s="25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6" t="s">
        <v>154</v>
      </c>
      <c r="C65" s="256" t="s">
        <v>155</v>
      </c>
      <c r="D65" s="256" t="s">
        <v>156</v>
      </c>
      <c r="E65" s="256" t="s">
        <v>129</v>
      </c>
      <c r="F65" s="256" t="s">
        <v>130</v>
      </c>
      <c r="G65" s="256" t="s">
        <v>131</v>
      </c>
      <c r="H65" s="256" t="s">
        <v>132</v>
      </c>
      <c r="I65" s="256" t="s">
        <v>133</v>
      </c>
      <c r="J65" s="256" t="s">
        <v>134</v>
      </c>
      <c r="K65" s="256" t="s">
        <v>135</v>
      </c>
      <c r="L65" s="256" t="s">
        <v>136</v>
      </c>
      <c r="M65" s="256" t="s">
        <v>137</v>
      </c>
    </row>
    <row r="66" spans="1:13" ht="10.5" customHeight="1">
      <c r="A66" s="10" t="s">
        <v>157</v>
      </c>
      <c r="B66" s="253">
        <v>75.9</v>
      </c>
      <c r="C66" s="253">
        <v>77.1</v>
      </c>
      <c r="D66" s="253">
        <v>84.6</v>
      </c>
      <c r="E66" s="253">
        <v>83</v>
      </c>
      <c r="F66" s="253">
        <v>77.3</v>
      </c>
      <c r="G66" s="253">
        <v>80.6</v>
      </c>
      <c r="H66" s="253">
        <v>91.3</v>
      </c>
      <c r="I66" s="253">
        <v>72.6</v>
      </c>
      <c r="J66" s="253">
        <v>94.7</v>
      </c>
      <c r="K66" s="253">
        <v>105.1</v>
      </c>
      <c r="L66" s="253">
        <v>95.5</v>
      </c>
      <c r="M66" s="253">
        <v>84</v>
      </c>
    </row>
    <row r="67" spans="1:26" ht="10.5" customHeight="1">
      <c r="A67" s="10" t="s">
        <v>158</v>
      </c>
      <c r="B67" s="253">
        <v>83.6</v>
      </c>
      <c r="C67" s="253">
        <v>85.7</v>
      </c>
      <c r="D67" s="253">
        <v>88.4</v>
      </c>
      <c r="E67" s="253">
        <v>85.2</v>
      </c>
      <c r="F67" s="253">
        <v>82.7</v>
      </c>
      <c r="G67" s="253">
        <v>84.9</v>
      </c>
      <c r="H67" s="253">
        <v>91.8</v>
      </c>
      <c r="I67" s="253">
        <v>90.1</v>
      </c>
      <c r="J67" s="253">
        <v>91.5</v>
      </c>
      <c r="K67" s="253">
        <v>84.5</v>
      </c>
      <c r="L67" s="253">
        <v>80.3</v>
      </c>
      <c r="M67" s="253">
        <v>76.7</v>
      </c>
      <c r="N67" s="2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</row>
    <row r="68" spans="1:26" ht="10.5" customHeight="1">
      <c r="A68" s="10" t="s">
        <v>159</v>
      </c>
      <c r="B68" s="253">
        <v>73.1</v>
      </c>
      <c r="C68" s="253">
        <v>75.7</v>
      </c>
      <c r="D68" s="253">
        <v>78.1</v>
      </c>
      <c r="E68" s="253">
        <v>80.8</v>
      </c>
      <c r="F68" s="253">
        <v>74.5</v>
      </c>
      <c r="G68" s="253">
        <v>81.3</v>
      </c>
      <c r="H68" s="253">
        <v>84.2</v>
      </c>
      <c r="I68" s="253">
        <v>85.2</v>
      </c>
      <c r="J68" s="253">
        <v>88.5</v>
      </c>
      <c r="K68" s="253">
        <v>87.1</v>
      </c>
      <c r="L68" s="253">
        <v>87.6</v>
      </c>
      <c r="M68" s="253">
        <v>87.8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160</v>
      </c>
      <c r="B69" s="253">
        <v>83.9</v>
      </c>
      <c r="C69" s="253">
        <v>91.2</v>
      </c>
      <c r="D69" s="253">
        <v>100</v>
      </c>
      <c r="E69" s="253">
        <v>96.4</v>
      </c>
      <c r="F69" s="253">
        <v>86.6</v>
      </c>
      <c r="G69" s="253">
        <v>91.1</v>
      </c>
      <c r="H69" s="253">
        <v>92</v>
      </c>
      <c r="I69" s="253">
        <v>92.1</v>
      </c>
      <c r="J69" s="253">
        <v>91.1</v>
      </c>
      <c r="K69" s="253">
        <v>86.7</v>
      </c>
      <c r="L69" s="253">
        <v>86.1</v>
      </c>
      <c r="M69" s="253">
        <v>80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212</v>
      </c>
      <c r="B70" s="253">
        <v>75.1</v>
      </c>
      <c r="C70" s="253">
        <v>82.1</v>
      </c>
      <c r="D70" s="253">
        <v>96.7</v>
      </c>
      <c r="E70" s="253">
        <v>87.7</v>
      </c>
      <c r="F70" s="253">
        <v>86.9</v>
      </c>
      <c r="G70" s="253">
        <v>86.2</v>
      </c>
      <c r="H70" s="253">
        <v>84.7</v>
      </c>
      <c r="I70" s="253">
        <v>81.4</v>
      </c>
      <c r="J70" s="253"/>
      <c r="K70" s="253"/>
      <c r="L70" s="253"/>
      <c r="M70" s="253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9"/>
      <c r="C72" s="259"/>
      <c r="D72" s="259"/>
      <c r="E72" s="259"/>
      <c r="F72" s="259"/>
      <c r="G72" s="263"/>
      <c r="H72" s="259"/>
      <c r="I72" s="259"/>
      <c r="J72" s="259"/>
      <c r="K72" s="259"/>
      <c r="L72" s="259"/>
      <c r="M72" s="259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60" customWidth="1"/>
    <col min="25" max="26" width="7.625" style="0" customWidth="1"/>
  </cols>
  <sheetData>
    <row r="1" spans="1:29" ht="13.5">
      <c r="A1" s="25"/>
      <c r="B1" s="264"/>
      <c r="C1" s="247"/>
      <c r="D1" s="247"/>
      <c r="E1" s="247"/>
      <c r="F1" s="247"/>
      <c r="G1" s="247"/>
      <c r="H1" s="247"/>
      <c r="I1" s="247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7"/>
      <c r="C2" s="247"/>
      <c r="D2" s="247"/>
      <c r="E2" s="247"/>
      <c r="F2" s="247"/>
      <c r="G2" s="247"/>
      <c r="H2" s="247"/>
      <c r="I2" s="247"/>
      <c r="J2" s="1"/>
      <c r="L2" s="66"/>
      <c r="M2" s="265"/>
      <c r="N2" s="66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1"/>
      <c r="AB2" s="1"/>
      <c r="AC2" s="1"/>
    </row>
    <row r="3" spans="1:29" ht="13.5">
      <c r="A3" s="25"/>
      <c r="B3" s="247"/>
      <c r="C3" s="247"/>
      <c r="D3" s="247"/>
      <c r="E3" s="247"/>
      <c r="F3" s="247"/>
      <c r="G3" s="247"/>
      <c r="H3" s="247"/>
      <c r="I3" s="247"/>
      <c r="J3" s="1"/>
      <c r="L3" s="66"/>
      <c r="M3" s="265"/>
      <c r="N3" s="66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1"/>
      <c r="AB3" s="1"/>
      <c r="AC3" s="1"/>
    </row>
    <row r="4" spans="1:29" ht="13.5">
      <c r="A4" s="25"/>
      <c r="B4" s="247"/>
      <c r="C4" s="247"/>
      <c r="D4" s="247"/>
      <c r="E4" s="247"/>
      <c r="F4" s="247"/>
      <c r="G4" s="247"/>
      <c r="H4" s="247"/>
      <c r="I4" s="247"/>
      <c r="J4" s="1"/>
      <c r="L4" s="66"/>
      <c r="M4" s="265"/>
      <c r="N4" s="66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1"/>
      <c r="AB4" s="1"/>
      <c r="AC4" s="1"/>
    </row>
    <row r="5" spans="1:29" ht="13.5">
      <c r="A5" s="25"/>
      <c r="B5" s="247"/>
      <c r="C5" s="247"/>
      <c r="D5" s="247"/>
      <c r="E5" s="247"/>
      <c r="F5" s="247"/>
      <c r="G5" s="247"/>
      <c r="H5" s="247"/>
      <c r="I5" s="247"/>
      <c r="J5" s="1"/>
      <c r="L5" s="66"/>
      <c r="M5" s="265"/>
      <c r="N5" s="66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1"/>
      <c r="AB5" s="1"/>
      <c r="AC5" s="1"/>
    </row>
    <row r="6" spans="10:29" ht="13.5">
      <c r="J6" s="1"/>
      <c r="L6" s="66"/>
      <c r="M6" s="265"/>
      <c r="N6" s="66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1"/>
      <c r="AB6" s="1"/>
      <c r="AC6" s="1"/>
    </row>
    <row r="7" spans="10:23" ht="13.5">
      <c r="J7" s="1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126</v>
      </c>
      <c r="C18" s="11" t="s">
        <v>127</v>
      </c>
      <c r="D18" s="11" t="s">
        <v>128</v>
      </c>
      <c r="E18" s="11" t="s">
        <v>129</v>
      </c>
      <c r="F18" s="11" t="s">
        <v>130</v>
      </c>
      <c r="G18" s="11" t="s">
        <v>131</v>
      </c>
      <c r="H18" s="11" t="s">
        <v>132</v>
      </c>
      <c r="I18" s="11" t="s">
        <v>133</v>
      </c>
      <c r="J18" s="11" t="s">
        <v>134</v>
      </c>
      <c r="K18" s="11" t="s">
        <v>135</v>
      </c>
      <c r="L18" s="11" t="s">
        <v>136</v>
      </c>
      <c r="M18" s="11" t="s">
        <v>137</v>
      </c>
    </row>
    <row r="19" spans="1:13" ht="10.5" customHeight="1">
      <c r="A19" s="10" t="s">
        <v>138</v>
      </c>
      <c r="B19" s="262">
        <v>15.3</v>
      </c>
      <c r="C19" s="262">
        <v>17</v>
      </c>
      <c r="D19" s="262">
        <v>17.8</v>
      </c>
      <c r="E19" s="262">
        <v>17</v>
      </c>
      <c r="F19" s="262">
        <v>18.2</v>
      </c>
      <c r="G19" s="262">
        <v>18.2</v>
      </c>
      <c r="H19" s="262">
        <v>16.2</v>
      </c>
      <c r="I19" s="262">
        <v>14.9</v>
      </c>
      <c r="J19" s="262">
        <v>17</v>
      </c>
      <c r="K19" s="262">
        <v>16</v>
      </c>
      <c r="L19" s="262">
        <v>15.8</v>
      </c>
      <c r="M19" s="262">
        <v>16.8</v>
      </c>
    </row>
    <row r="20" spans="1:13" ht="10.5" customHeight="1">
      <c r="A20" s="10" t="s">
        <v>242</v>
      </c>
      <c r="B20" s="262">
        <v>15.5</v>
      </c>
      <c r="C20" s="262">
        <v>17.7</v>
      </c>
      <c r="D20" s="262">
        <v>19.2</v>
      </c>
      <c r="E20" s="262">
        <v>19.4</v>
      </c>
      <c r="F20" s="262">
        <v>18.4</v>
      </c>
      <c r="G20" s="262">
        <v>18.2</v>
      </c>
      <c r="H20" s="262">
        <v>16.7</v>
      </c>
      <c r="I20" s="262">
        <v>17.2</v>
      </c>
      <c r="J20" s="262">
        <v>15.8</v>
      </c>
      <c r="K20" s="262">
        <v>18.6</v>
      </c>
      <c r="L20" s="262">
        <v>16.7</v>
      </c>
      <c r="M20" s="262">
        <v>16.5</v>
      </c>
    </row>
    <row r="21" spans="1:13" ht="10.5" customHeight="1">
      <c r="A21" s="10" t="s">
        <v>243</v>
      </c>
      <c r="B21" s="262">
        <v>15.9</v>
      </c>
      <c r="C21" s="262">
        <v>14.3</v>
      </c>
      <c r="D21" s="262">
        <v>15.2</v>
      </c>
      <c r="E21" s="262">
        <v>18.6</v>
      </c>
      <c r="F21" s="262">
        <v>17.4</v>
      </c>
      <c r="G21" s="262">
        <v>15.7</v>
      </c>
      <c r="H21" s="262">
        <v>15.4</v>
      </c>
      <c r="I21" s="262">
        <v>16</v>
      </c>
      <c r="J21" s="262">
        <v>16.5</v>
      </c>
      <c r="K21" s="262">
        <v>15</v>
      </c>
      <c r="L21" s="262">
        <v>14.9</v>
      </c>
      <c r="M21" s="262">
        <v>16.9</v>
      </c>
    </row>
    <row r="22" spans="1:13" ht="10.5" customHeight="1">
      <c r="A22" s="10" t="s">
        <v>151</v>
      </c>
      <c r="B22" s="262">
        <v>14.7</v>
      </c>
      <c r="C22" s="262">
        <v>15.2</v>
      </c>
      <c r="D22" s="262">
        <v>16.7</v>
      </c>
      <c r="E22" s="262">
        <v>15.9</v>
      </c>
      <c r="F22" s="262">
        <v>16.3</v>
      </c>
      <c r="G22" s="262">
        <v>16.4</v>
      </c>
      <c r="H22" s="262">
        <v>14.7</v>
      </c>
      <c r="I22" s="262">
        <v>16.5</v>
      </c>
      <c r="J22" s="262">
        <v>15.9</v>
      </c>
      <c r="K22" s="262">
        <v>18</v>
      </c>
      <c r="L22" s="262">
        <v>17.3</v>
      </c>
      <c r="M22" s="262">
        <v>15.7</v>
      </c>
    </row>
    <row r="23" spans="1:13" ht="10.5" customHeight="1">
      <c r="A23" s="10" t="s">
        <v>212</v>
      </c>
      <c r="B23" s="262">
        <v>15.3</v>
      </c>
      <c r="C23" s="262">
        <v>16</v>
      </c>
      <c r="D23" s="262">
        <v>17.8</v>
      </c>
      <c r="E23" s="262">
        <v>16.9</v>
      </c>
      <c r="F23" s="262">
        <v>18.4</v>
      </c>
      <c r="G23" s="262">
        <v>17.6</v>
      </c>
      <c r="H23" s="262">
        <v>15.3</v>
      </c>
      <c r="I23" s="262">
        <v>15.4</v>
      </c>
      <c r="J23" s="262"/>
      <c r="K23" s="262"/>
      <c r="L23" s="262"/>
      <c r="M23" s="262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126</v>
      </c>
      <c r="C42" s="11" t="s">
        <v>127</v>
      </c>
      <c r="D42" s="11" t="s">
        <v>128</v>
      </c>
      <c r="E42" s="11" t="s">
        <v>129</v>
      </c>
      <c r="F42" s="11" t="s">
        <v>130</v>
      </c>
      <c r="G42" s="11" t="s">
        <v>131</v>
      </c>
      <c r="H42" s="11" t="s">
        <v>132</v>
      </c>
      <c r="I42" s="11" t="s">
        <v>133</v>
      </c>
      <c r="J42" s="11" t="s">
        <v>134</v>
      </c>
      <c r="K42" s="11" t="s">
        <v>135</v>
      </c>
      <c r="L42" s="11" t="s">
        <v>136</v>
      </c>
      <c r="M42" s="11" t="s">
        <v>137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138</v>
      </c>
      <c r="B43" s="262">
        <v>24.2</v>
      </c>
      <c r="C43" s="262">
        <v>24.9</v>
      </c>
      <c r="D43" s="262">
        <v>25.1</v>
      </c>
      <c r="E43" s="262">
        <v>24.9</v>
      </c>
      <c r="F43" s="262">
        <v>26</v>
      </c>
      <c r="G43" s="262">
        <v>26.8</v>
      </c>
      <c r="H43" s="262">
        <v>25.6</v>
      </c>
      <c r="I43" s="262">
        <v>25.9</v>
      </c>
      <c r="J43" s="262">
        <v>25.6</v>
      </c>
      <c r="K43" s="262">
        <v>24.3</v>
      </c>
      <c r="L43" s="262">
        <v>24.3</v>
      </c>
      <c r="M43" s="262">
        <v>25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139</v>
      </c>
      <c r="B44" s="262">
        <v>25.3</v>
      </c>
      <c r="C44" s="262">
        <v>26.5</v>
      </c>
      <c r="D44" s="262">
        <v>25.8</v>
      </c>
      <c r="E44" s="262">
        <v>26.4</v>
      </c>
      <c r="F44" s="262">
        <v>28.1</v>
      </c>
      <c r="G44" s="262">
        <v>27.7</v>
      </c>
      <c r="H44" s="262">
        <v>26.5</v>
      </c>
      <c r="I44" s="262">
        <v>27.3</v>
      </c>
      <c r="J44" s="262">
        <v>24.8</v>
      </c>
      <c r="K44" s="262">
        <v>26.9</v>
      </c>
      <c r="L44" s="262">
        <v>26</v>
      </c>
      <c r="M44" s="262">
        <v>26.3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152</v>
      </c>
      <c r="B45" s="262">
        <v>26.9</v>
      </c>
      <c r="C45" s="262">
        <v>26.5</v>
      </c>
      <c r="D45" s="262">
        <v>23.4</v>
      </c>
      <c r="E45" s="262">
        <v>26.7</v>
      </c>
      <c r="F45" s="262">
        <v>28.9</v>
      </c>
      <c r="G45" s="262">
        <v>26.9</v>
      </c>
      <c r="H45" s="262">
        <v>26.2</v>
      </c>
      <c r="I45" s="262">
        <v>27.1</v>
      </c>
      <c r="J45" s="262">
        <v>27.7</v>
      </c>
      <c r="K45" s="262">
        <v>26.9</v>
      </c>
      <c r="L45" s="262">
        <v>25.5</v>
      </c>
      <c r="M45" s="262">
        <v>26.2</v>
      </c>
      <c r="N45" s="66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151</v>
      </c>
      <c r="B46" s="262">
        <v>25.9</v>
      </c>
      <c r="C46" s="262">
        <v>26.8</v>
      </c>
      <c r="D46" s="262">
        <v>27.1</v>
      </c>
      <c r="E46" s="262">
        <v>27</v>
      </c>
      <c r="F46" s="262">
        <v>28</v>
      </c>
      <c r="G46" s="262">
        <v>27.8</v>
      </c>
      <c r="H46" s="262">
        <v>26.4</v>
      </c>
      <c r="I46" s="262">
        <v>26.9</v>
      </c>
      <c r="J46" s="262">
        <v>27.1</v>
      </c>
      <c r="K46" s="262">
        <v>27.4</v>
      </c>
      <c r="L46" s="262">
        <v>27.2</v>
      </c>
      <c r="M46" s="262">
        <v>26.8</v>
      </c>
      <c r="N46" s="66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212</v>
      </c>
      <c r="B47" s="262">
        <v>27.3</v>
      </c>
      <c r="C47" s="262">
        <v>27.4</v>
      </c>
      <c r="D47" s="262">
        <v>27.8</v>
      </c>
      <c r="E47" s="262">
        <v>27.4</v>
      </c>
      <c r="F47" s="262">
        <v>28.1</v>
      </c>
      <c r="G47" s="262">
        <v>28.2</v>
      </c>
      <c r="H47" s="262">
        <v>27.3</v>
      </c>
      <c r="I47" s="262">
        <v>26.7</v>
      </c>
      <c r="J47" s="262"/>
      <c r="K47" s="262"/>
      <c r="L47" s="262"/>
      <c r="M47" s="262"/>
      <c r="N47" s="66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126</v>
      </c>
      <c r="C70" s="11" t="s">
        <v>127</v>
      </c>
      <c r="D70" s="11" t="s">
        <v>128</v>
      </c>
      <c r="E70" s="11" t="s">
        <v>129</v>
      </c>
      <c r="F70" s="11" t="s">
        <v>130</v>
      </c>
      <c r="G70" s="11" t="s">
        <v>131</v>
      </c>
      <c r="H70" s="11" t="s">
        <v>132</v>
      </c>
      <c r="I70" s="11" t="s">
        <v>133</v>
      </c>
      <c r="J70" s="11" t="s">
        <v>134</v>
      </c>
      <c r="K70" s="11" t="s">
        <v>135</v>
      </c>
      <c r="L70" s="11" t="s">
        <v>136</v>
      </c>
      <c r="M70" s="11" t="s">
        <v>137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138</v>
      </c>
      <c r="B71" s="253">
        <v>63.1</v>
      </c>
      <c r="C71" s="253">
        <v>68.2</v>
      </c>
      <c r="D71" s="253">
        <v>70.7</v>
      </c>
      <c r="E71" s="253">
        <v>68.6</v>
      </c>
      <c r="F71" s="253">
        <v>69.1</v>
      </c>
      <c r="G71" s="253">
        <v>67.4</v>
      </c>
      <c r="H71" s="253">
        <v>64.4</v>
      </c>
      <c r="I71" s="253">
        <v>57.1</v>
      </c>
      <c r="J71" s="253">
        <v>66.6</v>
      </c>
      <c r="K71" s="253">
        <v>66.9</v>
      </c>
      <c r="L71" s="253">
        <v>65.2</v>
      </c>
      <c r="M71" s="253">
        <v>67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153</v>
      </c>
      <c r="B72" s="253">
        <v>61.1</v>
      </c>
      <c r="C72" s="253">
        <v>65.9</v>
      </c>
      <c r="D72" s="253">
        <v>74.7</v>
      </c>
      <c r="E72" s="253">
        <v>73.1</v>
      </c>
      <c r="F72" s="253">
        <v>64.6</v>
      </c>
      <c r="G72" s="253">
        <v>66</v>
      </c>
      <c r="H72" s="253">
        <v>64.1</v>
      </c>
      <c r="I72" s="253">
        <v>62.5</v>
      </c>
      <c r="J72" s="253">
        <v>65.2</v>
      </c>
      <c r="K72" s="253">
        <v>67.9</v>
      </c>
      <c r="L72" s="253">
        <v>64.9</v>
      </c>
      <c r="M72" s="253">
        <v>62.7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159</v>
      </c>
      <c r="B73" s="253">
        <v>58.4</v>
      </c>
      <c r="C73" s="253">
        <v>54.2</v>
      </c>
      <c r="D73" s="253">
        <v>66.9</v>
      </c>
      <c r="E73" s="253">
        <v>67.7</v>
      </c>
      <c r="F73" s="253">
        <v>58.6</v>
      </c>
      <c r="G73" s="253">
        <v>59.8</v>
      </c>
      <c r="H73" s="253">
        <v>59.2</v>
      </c>
      <c r="I73" s="253">
        <v>58.5</v>
      </c>
      <c r="J73" s="253">
        <v>59.1</v>
      </c>
      <c r="K73" s="253">
        <v>56.2</v>
      </c>
      <c r="L73" s="253">
        <v>59.6</v>
      </c>
      <c r="M73" s="253">
        <v>63.9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151</v>
      </c>
      <c r="B74" s="253">
        <v>56.9</v>
      </c>
      <c r="C74" s="253">
        <v>55.9</v>
      </c>
      <c r="D74" s="253">
        <v>61.4</v>
      </c>
      <c r="E74" s="253">
        <v>59.1</v>
      </c>
      <c r="F74" s="253">
        <v>57.4</v>
      </c>
      <c r="G74" s="253">
        <v>59</v>
      </c>
      <c r="H74" s="253">
        <v>56.7</v>
      </c>
      <c r="I74" s="253">
        <v>61</v>
      </c>
      <c r="J74" s="253">
        <v>58.2</v>
      </c>
      <c r="K74" s="253">
        <v>65.4</v>
      </c>
      <c r="L74" s="253">
        <v>63.6</v>
      </c>
      <c r="M74" s="253">
        <v>58.7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212</v>
      </c>
      <c r="B75" s="253">
        <v>55.7</v>
      </c>
      <c r="C75" s="253">
        <v>58.1</v>
      </c>
      <c r="D75" s="253">
        <v>63.8</v>
      </c>
      <c r="E75" s="253">
        <v>61.8</v>
      </c>
      <c r="F75" s="253">
        <v>65.1</v>
      </c>
      <c r="G75" s="253">
        <v>62.4</v>
      </c>
      <c r="H75" s="253">
        <v>56.7</v>
      </c>
      <c r="I75" s="253">
        <v>58</v>
      </c>
      <c r="J75" s="253"/>
      <c r="K75" s="253"/>
      <c r="L75" s="253"/>
      <c r="M75" s="253"/>
    </row>
    <row r="76" spans="2:13" ht="9.75" customHeight="1">
      <c r="B76" s="259"/>
      <c r="C76" s="259"/>
      <c r="D76" s="259"/>
      <c r="E76" s="259"/>
      <c r="F76" s="259"/>
      <c r="G76" s="259"/>
      <c r="H76" s="259"/>
      <c r="I76" s="259"/>
      <c r="J76" s="259"/>
      <c r="K76" s="257"/>
      <c r="L76" s="259"/>
      <c r="M76" s="259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5"/>
      <c r="N4" s="66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5"/>
      <c r="N5" s="66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5"/>
      <c r="N6" s="66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5"/>
      <c r="N7" s="66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5"/>
      <c r="N8" s="66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1"/>
    </row>
    <row r="10" spans="12:27" ht="9.75" customHeight="1">
      <c r="L10" s="66"/>
      <c r="M10" s="66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1"/>
    </row>
    <row r="11" spans="12:27" ht="9.75" customHeight="1">
      <c r="L11" s="66"/>
      <c r="M11" s="66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1"/>
    </row>
    <row r="12" spans="12:27" ht="9.75" customHeight="1">
      <c r="L12" s="66"/>
      <c r="M12" s="66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1"/>
    </row>
    <row r="13" spans="12:27" ht="9.75" customHeight="1">
      <c r="L13" s="66"/>
      <c r="M13" s="66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5"/>
      <c r="AA15" s="1"/>
    </row>
    <row r="16" spans="12:27" ht="9.75" customHeight="1">
      <c r="L16" s="66"/>
      <c r="M16" s="265"/>
      <c r="AA16" s="1"/>
    </row>
    <row r="17" spans="12:27" ht="9.75" customHeight="1">
      <c r="L17" s="66"/>
      <c r="M17" s="265"/>
      <c r="AA17" s="1"/>
    </row>
    <row r="18" spans="12:27" ht="9.75" customHeight="1">
      <c r="L18" s="66"/>
      <c r="M18" s="265"/>
      <c r="AA18" s="1"/>
    </row>
    <row r="19" spans="12:27" ht="9.75" customHeight="1">
      <c r="L19" s="66"/>
      <c r="M19" s="265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126</v>
      </c>
      <c r="C24" s="11" t="s">
        <v>127</v>
      </c>
      <c r="D24" s="11" t="s">
        <v>128</v>
      </c>
      <c r="E24" s="11" t="s">
        <v>129</v>
      </c>
      <c r="F24" s="11" t="s">
        <v>130</v>
      </c>
      <c r="G24" s="11" t="s">
        <v>131</v>
      </c>
      <c r="H24" s="11" t="s">
        <v>132</v>
      </c>
      <c r="I24" s="11" t="s">
        <v>133</v>
      </c>
      <c r="J24" s="11" t="s">
        <v>134</v>
      </c>
      <c r="K24" s="11" t="s">
        <v>135</v>
      </c>
      <c r="L24" s="11" t="s">
        <v>136</v>
      </c>
      <c r="M24" s="11" t="s">
        <v>137</v>
      </c>
      <c r="AA24" s="1"/>
    </row>
    <row r="25" spans="1:27" ht="10.5" customHeight="1">
      <c r="A25" s="10" t="s">
        <v>138</v>
      </c>
      <c r="B25" s="262">
        <v>19.5</v>
      </c>
      <c r="C25" s="262">
        <v>21.4</v>
      </c>
      <c r="D25" s="262">
        <v>26.7</v>
      </c>
      <c r="E25" s="262">
        <v>25.7</v>
      </c>
      <c r="F25" s="262">
        <v>26.3</v>
      </c>
      <c r="G25" s="262">
        <v>25.8</v>
      </c>
      <c r="H25" s="262">
        <v>27.2</v>
      </c>
      <c r="I25" s="262">
        <v>20.4</v>
      </c>
      <c r="J25" s="262">
        <v>24.4</v>
      </c>
      <c r="K25" s="262">
        <v>26.7</v>
      </c>
      <c r="L25" s="262">
        <v>24.7</v>
      </c>
      <c r="M25" s="262">
        <v>22.6</v>
      </c>
      <c r="AA25" s="1"/>
    </row>
    <row r="26" spans="1:27" ht="10.5" customHeight="1">
      <c r="A26" s="10" t="s">
        <v>139</v>
      </c>
      <c r="B26" s="262">
        <v>23.6</v>
      </c>
      <c r="C26" s="262">
        <v>22.3</v>
      </c>
      <c r="D26" s="262">
        <v>28.3</v>
      </c>
      <c r="E26" s="262">
        <v>28.3</v>
      </c>
      <c r="F26" s="262">
        <v>24.1</v>
      </c>
      <c r="G26" s="262">
        <v>26.1</v>
      </c>
      <c r="H26" s="262">
        <v>24.3</v>
      </c>
      <c r="I26" s="262">
        <v>26.1</v>
      </c>
      <c r="J26" s="262">
        <v>23.3</v>
      </c>
      <c r="K26" s="262">
        <v>22.2</v>
      </c>
      <c r="L26" s="262">
        <v>24.7</v>
      </c>
      <c r="M26" s="262">
        <v>24.2</v>
      </c>
      <c r="AA26" s="1"/>
    </row>
    <row r="27" spans="1:27" ht="10.5" customHeight="1">
      <c r="A27" s="10" t="s">
        <v>152</v>
      </c>
      <c r="B27" s="262">
        <v>21.2</v>
      </c>
      <c r="C27" s="262">
        <v>23.6</v>
      </c>
      <c r="D27" s="262">
        <v>23.5</v>
      </c>
      <c r="E27" s="262">
        <v>25.2</v>
      </c>
      <c r="F27" s="262">
        <v>24.6</v>
      </c>
      <c r="G27" s="262">
        <v>28.3</v>
      </c>
      <c r="H27" s="262">
        <v>24.6</v>
      </c>
      <c r="I27" s="262">
        <v>23.4</v>
      </c>
      <c r="J27" s="262">
        <v>22.5</v>
      </c>
      <c r="K27" s="262">
        <v>23.1</v>
      </c>
      <c r="L27" s="262">
        <v>20.9</v>
      </c>
      <c r="M27" s="262">
        <v>20.6</v>
      </c>
      <c r="AA27" s="1"/>
    </row>
    <row r="28" spans="1:27" ht="10.5" customHeight="1">
      <c r="A28" s="10" t="s">
        <v>160</v>
      </c>
      <c r="B28" s="262">
        <v>18.7</v>
      </c>
      <c r="C28" s="262">
        <v>19.2</v>
      </c>
      <c r="D28" s="262">
        <v>23.7</v>
      </c>
      <c r="E28" s="262">
        <v>22.6</v>
      </c>
      <c r="F28" s="262">
        <v>25.9</v>
      </c>
      <c r="G28" s="262">
        <v>24</v>
      </c>
      <c r="H28" s="262">
        <v>23.8</v>
      </c>
      <c r="I28" s="262">
        <v>23</v>
      </c>
      <c r="J28" s="262">
        <v>21.8</v>
      </c>
      <c r="K28" s="262">
        <v>19.6</v>
      </c>
      <c r="L28" s="262">
        <v>19.1</v>
      </c>
      <c r="M28" s="262">
        <v>18.8</v>
      </c>
      <c r="AA28" s="1"/>
    </row>
    <row r="29" spans="1:27" ht="10.5" customHeight="1">
      <c r="A29" s="10" t="s">
        <v>212</v>
      </c>
      <c r="B29" s="262">
        <v>21.2</v>
      </c>
      <c r="C29" s="262">
        <v>18.2</v>
      </c>
      <c r="D29" s="262">
        <v>21.8</v>
      </c>
      <c r="E29" s="262">
        <v>21.3</v>
      </c>
      <c r="F29" s="262">
        <v>21.8</v>
      </c>
      <c r="G29" s="262">
        <v>22.4</v>
      </c>
      <c r="H29" s="262">
        <v>24.4</v>
      </c>
      <c r="I29" s="262">
        <v>20.7</v>
      </c>
      <c r="J29" s="262"/>
      <c r="K29" s="262"/>
      <c r="L29" s="262"/>
      <c r="M29" s="262"/>
      <c r="AA29" s="1"/>
    </row>
    <row r="30" ht="9.75" customHeight="1">
      <c r="AA30" s="1"/>
    </row>
    <row r="31" spans="14:27" ht="9.75" customHeight="1"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126</v>
      </c>
      <c r="C53" s="11" t="s">
        <v>127</v>
      </c>
      <c r="D53" s="11" t="s">
        <v>128</v>
      </c>
      <c r="E53" s="11" t="s">
        <v>129</v>
      </c>
      <c r="F53" s="11" t="s">
        <v>130</v>
      </c>
      <c r="G53" s="11" t="s">
        <v>131</v>
      </c>
      <c r="H53" s="11" t="s">
        <v>132</v>
      </c>
      <c r="I53" s="11" t="s">
        <v>133</v>
      </c>
      <c r="J53" s="11" t="s">
        <v>134</v>
      </c>
      <c r="K53" s="11" t="s">
        <v>135</v>
      </c>
      <c r="L53" s="11" t="s">
        <v>136</v>
      </c>
      <c r="M53" s="11" t="s">
        <v>137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138</v>
      </c>
      <c r="B54" s="262">
        <v>39.3</v>
      </c>
      <c r="C54" s="262">
        <v>40</v>
      </c>
      <c r="D54" s="262">
        <v>41.4</v>
      </c>
      <c r="E54" s="262">
        <v>41.4</v>
      </c>
      <c r="F54" s="262">
        <v>41.7</v>
      </c>
      <c r="G54" s="262">
        <v>41.8</v>
      </c>
      <c r="H54" s="262">
        <v>42.5</v>
      </c>
      <c r="I54" s="262">
        <v>39.2</v>
      </c>
      <c r="J54" s="262">
        <v>40.7</v>
      </c>
      <c r="K54" s="262">
        <v>41.6</v>
      </c>
      <c r="L54" s="262">
        <v>41.7</v>
      </c>
      <c r="M54" s="262">
        <v>38.7</v>
      </c>
      <c r="N54" s="66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139</v>
      </c>
      <c r="B55" s="262">
        <v>41.2</v>
      </c>
      <c r="C55" s="262">
        <v>41.2</v>
      </c>
      <c r="D55" s="262">
        <v>42.5</v>
      </c>
      <c r="E55" s="262">
        <v>43.5</v>
      </c>
      <c r="F55" s="262">
        <v>40</v>
      </c>
      <c r="G55" s="262">
        <v>41.2</v>
      </c>
      <c r="H55" s="262">
        <v>38.6</v>
      </c>
      <c r="I55" s="262">
        <v>41.3</v>
      </c>
      <c r="J55" s="262">
        <v>40.3</v>
      </c>
      <c r="K55" s="262">
        <v>39.7</v>
      </c>
      <c r="L55" s="262">
        <v>41.3</v>
      </c>
      <c r="M55" s="262">
        <v>39.7</v>
      </c>
      <c r="N55" s="66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152</v>
      </c>
      <c r="B56" s="262">
        <v>42</v>
      </c>
      <c r="C56" s="262">
        <v>43.4</v>
      </c>
      <c r="D56" s="262">
        <v>41</v>
      </c>
      <c r="E56" s="262">
        <v>40.6</v>
      </c>
      <c r="F56" s="262">
        <v>41.4</v>
      </c>
      <c r="G56" s="262">
        <v>43.6</v>
      </c>
      <c r="H56" s="262">
        <v>41.6</v>
      </c>
      <c r="I56" s="262">
        <v>41.2</v>
      </c>
      <c r="J56" s="262">
        <v>40.8</v>
      </c>
      <c r="K56" s="262">
        <v>41.1</v>
      </c>
      <c r="L56" s="262">
        <v>38.8</v>
      </c>
      <c r="M56" s="262">
        <v>37.3</v>
      </c>
      <c r="N56" s="66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160</v>
      </c>
      <c r="B57" s="262">
        <v>38.5</v>
      </c>
      <c r="C57" s="262">
        <v>37.5</v>
      </c>
      <c r="D57" s="262">
        <v>37.8</v>
      </c>
      <c r="E57" s="262">
        <v>36.3</v>
      </c>
      <c r="F57" s="262">
        <v>38.6</v>
      </c>
      <c r="G57" s="262">
        <v>38.7</v>
      </c>
      <c r="H57" s="262">
        <v>38.3</v>
      </c>
      <c r="I57" s="262">
        <v>38.3</v>
      </c>
      <c r="J57" s="262">
        <v>37.8</v>
      </c>
      <c r="K57" s="262">
        <v>37.3</v>
      </c>
      <c r="L57" s="262">
        <v>35.4</v>
      </c>
      <c r="M57" s="262">
        <v>32.8</v>
      </c>
      <c r="N57" s="66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212</v>
      </c>
      <c r="B58" s="262">
        <v>36.2</v>
      </c>
      <c r="C58" s="262">
        <v>36.5</v>
      </c>
      <c r="D58" s="262">
        <v>36.5</v>
      </c>
      <c r="E58" s="262">
        <v>36.3</v>
      </c>
      <c r="F58" s="262">
        <v>37.5</v>
      </c>
      <c r="G58" s="262">
        <v>37.7</v>
      </c>
      <c r="H58" s="262">
        <v>38.7</v>
      </c>
      <c r="I58" s="262">
        <v>37.1</v>
      </c>
      <c r="J58" s="262"/>
      <c r="K58" s="262"/>
      <c r="L58" s="262"/>
      <c r="M58" s="262"/>
      <c r="N58" s="66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6"/>
    </row>
    <row r="66" spans="14:26" ht="9.75" customHeight="1"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</row>
    <row r="67" spans="14:26" ht="9.75" customHeight="1"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</row>
    <row r="68" spans="14:26" ht="9.75" customHeight="1"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</row>
    <row r="69" spans="14:26" ht="9.75" customHeight="1"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126</v>
      </c>
      <c r="C83" s="11" t="s">
        <v>127</v>
      </c>
      <c r="D83" s="11" t="s">
        <v>128</v>
      </c>
      <c r="E83" s="11" t="s">
        <v>129</v>
      </c>
      <c r="F83" s="11" t="s">
        <v>130</v>
      </c>
      <c r="G83" s="11" t="s">
        <v>131</v>
      </c>
      <c r="H83" s="11" t="s">
        <v>132</v>
      </c>
      <c r="I83" s="11" t="s">
        <v>133</v>
      </c>
      <c r="J83" s="11" t="s">
        <v>134</v>
      </c>
      <c r="K83" s="11" t="s">
        <v>135</v>
      </c>
      <c r="L83" s="11" t="s">
        <v>136</v>
      </c>
      <c r="M83" s="11" t="s">
        <v>137</v>
      </c>
    </row>
    <row r="84" spans="1:13" ht="10.5" customHeight="1">
      <c r="A84" s="10" t="s">
        <v>138</v>
      </c>
      <c r="B84" s="253">
        <v>49.7</v>
      </c>
      <c r="C84" s="253">
        <v>53.2</v>
      </c>
      <c r="D84" s="253">
        <v>63.9</v>
      </c>
      <c r="E84" s="253">
        <v>62.1</v>
      </c>
      <c r="F84" s="253">
        <v>62.9</v>
      </c>
      <c r="G84" s="253">
        <v>61.7</v>
      </c>
      <c r="H84" s="253">
        <v>63.7</v>
      </c>
      <c r="I84" s="253">
        <v>54</v>
      </c>
      <c r="J84" s="253">
        <v>59.3</v>
      </c>
      <c r="K84" s="253">
        <v>63.8</v>
      </c>
      <c r="L84" s="253">
        <v>59.2</v>
      </c>
      <c r="M84" s="253">
        <v>60</v>
      </c>
    </row>
    <row r="85" spans="1:13" ht="10.5" customHeight="1">
      <c r="A85" s="10" t="s">
        <v>153</v>
      </c>
      <c r="B85" s="253">
        <v>55.9</v>
      </c>
      <c r="C85" s="253">
        <v>54.1</v>
      </c>
      <c r="D85" s="253">
        <v>66.1</v>
      </c>
      <c r="E85" s="253">
        <v>64.6</v>
      </c>
      <c r="F85" s="253">
        <v>61.8</v>
      </c>
      <c r="G85" s="253">
        <v>62.8</v>
      </c>
      <c r="H85" s="253">
        <v>64.1</v>
      </c>
      <c r="I85" s="253">
        <v>62</v>
      </c>
      <c r="J85" s="253">
        <v>58.1</v>
      </c>
      <c r="K85" s="253">
        <v>56.3</v>
      </c>
      <c r="L85" s="253">
        <v>59.1</v>
      </c>
      <c r="M85" s="253">
        <v>61.9</v>
      </c>
    </row>
    <row r="86" spans="1:13" ht="10.5" customHeight="1">
      <c r="A86" s="10" t="s">
        <v>140</v>
      </c>
      <c r="B86" s="253">
        <v>49.2</v>
      </c>
      <c r="C86" s="253">
        <v>53.5</v>
      </c>
      <c r="D86" s="253">
        <v>58.5</v>
      </c>
      <c r="E86" s="253">
        <v>62.2</v>
      </c>
      <c r="F86" s="253">
        <v>59.1</v>
      </c>
      <c r="G86" s="253">
        <v>63.9</v>
      </c>
      <c r="H86" s="253">
        <v>60.1</v>
      </c>
      <c r="I86" s="253">
        <v>57</v>
      </c>
      <c r="J86" s="253">
        <v>55.5</v>
      </c>
      <c r="K86" s="253">
        <v>56</v>
      </c>
      <c r="L86" s="253">
        <v>55.2</v>
      </c>
      <c r="M86" s="253">
        <v>55.9</v>
      </c>
    </row>
    <row r="87" spans="1:13" ht="10.5" customHeight="1">
      <c r="A87" s="10" t="s">
        <v>160</v>
      </c>
      <c r="B87" s="253">
        <v>47.8</v>
      </c>
      <c r="C87" s="253">
        <v>51.7</v>
      </c>
      <c r="D87" s="253">
        <v>62.5</v>
      </c>
      <c r="E87" s="253">
        <v>63.1</v>
      </c>
      <c r="F87" s="253">
        <v>66.1</v>
      </c>
      <c r="G87" s="253">
        <v>62</v>
      </c>
      <c r="H87" s="253">
        <v>62.3</v>
      </c>
      <c r="I87" s="253">
        <v>60</v>
      </c>
      <c r="J87" s="253">
        <v>57.9</v>
      </c>
      <c r="K87" s="253">
        <v>52.7</v>
      </c>
      <c r="L87" s="253">
        <v>55.1</v>
      </c>
      <c r="M87" s="253">
        <v>59</v>
      </c>
    </row>
    <row r="88" spans="1:13" ht="10.5" customHeight="1">
      <c r="A88" s="10" t="s">
        <v>212</v>
      </c>
      <c r="B88" s="253">
        <v>56.4</v>
      </c>
      <c r="C88" s="253">
        <v>49.6</v>
      </c>
      <c r="D88" s="253">
        <v>59.8</v>
      </c>
      <c r="E88" s="253">
        <v>58.8</v>
      </c>
      <c r="F88" s="253">
        <v>57.5</v>
      </c>
      <c r="G88" s="253">
        <v>59.3</v>
      </c>
      <c r="H88" s="253">
        <v>62.6</v>
      </c>
      <c r="I88" s="253">
        <v>56.9</v>
      </c>
      <c r="J88" s="253"/>
      <c r="K88" s="253"/>
      <c r="L88" s="253"/>
      <c r="M88" s="253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126</v>
      </c>
      <c r="C24" s="11" t="s">
        <v>127</v>
      </c>
      <c r="D24" s="11" t="s">
        <v>128</v>
      </c>
      <c r="E24" s="11" t="s">
        <v>129</v>
      </c>
      <c r="F24" s="11" t="s">
        <v>130</v>
      </c>
      <c r="G24" s="11" t="s">
        <v>131</v>
      </c>
      <c r="H24" s="11" t="s">
        <v>132</v>
      </c>
      <c r="I24" s="11" t="s">
        <v>133</v>
      </c>
      <c r="J24" s="11" t="s">
        <v>134</v>
      </c>
      <c r="K24" s="11" t="s">
        <v>135</v>
      </c>
      <c r="L24" s="11" t="s">
        <v>136</v>
      </c>
      <c r="M24" s="11" t="s">
        <v>137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138</v>
      </c>
      <c r="B25" s="267">
        <v>41.9</v>
      </c>
      <c r="C25" s="267">
        <v>52.91</v>
      </c>
      <c r="D25" s="267">
        <v>75.74</v>
      </c>
      <c r="E25" s="267">
        <v>62.54</v>
      </c>
      <c r="F25" s="267">
        <v>80.23</v>
      </c>
      <c r="G25" s="267">
        <v>82.29</v>
      </c>
      <c r="H25" s="267">
        <v>80.53</v>
      </c>
      <c r="I25" s="267">
        <v>40.82</v>
      </c>
      <c r="J25" s="267">
        <v>44.9</v>
      </c>
      <c r="K25" s="267">
        <v>43.8</v>
      </c>
      <c r="L25" s="267">
        <v>59.4</v>
      </c>
      <c r="M25" s="267">
        <v>54.7</v>
      </c>
      <c r="N25" s="66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1"/>
      <c r="AB25" s="1"/>
      <c r="AC25" s="1"/>
    </row>
    <row r="26" spans="1:29" ht="10.5" customHeight="1">
      <c r="A26" s="10" t="s">
        <v>139</v>
      </c>
      <c r="B26" s="267">
        <v>51.15</v>
      </c>
      <c r="C26" s="267">
        <v>68.9</v>
      </c>
      <c r="D26" s="267">
        <v>62.27</v>
      </c>
      <c r="E26" s="267">
        <v>88.58</v>
      </c>
      <c r="F26" s="267">
        <v>84.28</v>
      </c>
      <c r="G26" s="267">
        <v>92.26</v>
      </c>
      <c r="H26" s="267">
        <v>94.4</v>
      </c>
      <c r="I26" s="267">
        <v>63.79</v>
      </c>
      <c r="J26" s="267">
        <v>53.5</v>
      </c>
      <c r="K26" s="267">
        <v>55.3</v>
      </c>
      <c r="L26" s="267">
        <v>58.2</v>
      </c>
      <c r="M26" s="267">
        <v>57.6</v>
      </c>
      <c r="N26" s="66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1"/>
      <c r="AB26" s="1"/>
      <c r="AC26" s="1"/>
    </row>
    <row r="27" spans="1:29" ht="10.5" customHeight="1">
      <c r="A27" s="10" t="s">
        <v>152</v>
      </c>
      <c r="B27" s="267">
        <v>49.9</v>
      </c>
      <c r="C27" s="267">
        <v>54.11</v>
      </c>
      <c r="D27" s="267">
        <v>67.08</v>
      </c>
      <c r="E27" s="267">
        <v>88</v>
      </c>
      <c r="F27" s="267">
        <v>85.9</v>
      </c>
      <c r="G27" s="267">
        <v>102</v>
      </c>
      <c r="H27" s="267">
        <v>94.1</v>
      </c>
      <c r="I27" s="267">
        <v>60.2</v>
      </c>
      <c r="J27" s="267">
        <v>64.4</v>
      </c>
      <c r="K27" s="267">
        <v>66.3</v>
      </c>
      <c r="L27" s="267">
        <v>54.9</v>
      </c>
      <c r="M27" s="267">
        <v>57.7</v>
      </c>
      <c r="N27" s="66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1"/>
      <c r="AB27" s="1"/>
      <c r="AC27" s="1"/>
    </row>
    <row r="28" spans="1:29" ht="10.5" customHeight="1">
      <c r="A28" s="10" t="s">
        <v>151</v>
      </c>
      <c r="B28" s="267">
        <v>54.7</v>
      </c>
      <c r="C28" s="267">
        <v>51.8</v>
      </c>
      <c r="D28" s="267">
        <v>58.3</v>
      </c>
      <c r="E28" s="267">
        <v>73.8</v>
      </c>
      <c r="F28" s="267">
        <v>61.7</v>
      </c>
      <c r="G28" s="267">
        <v>76.3</v>
      </c>
      <c r="H28" s="267">
        <v>56.1</v>
      </c>
      <c r="I28" s="267">
        <v>39.5</v>
      </c>
      <c r="J28" s="267">
        <v>43.6</v>
      </c>
      <c r="K28" s="267">
        <v>50.9</v>
      </c>
      <c r="L28" s="267">
        <v>55.8</v>
      </c>
      <c r="M28" s="267">
        <v>46.8</v>
      </c>
      <c r="N28" s="66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1"/>
      <c r="AB28" s="1"/>
      <c r="AC28" s="1"/>
    </row>
    <row r="29" spans="1:29" ht="10.5" customHeight="1">
      <c r="A29" s="10" t="s">
        <v>212</v>
      </c>
      <c r="B29" s="267">
        <v>39.2</v>
      </c>
      <c r="C29" s="267">
        <v>41.6</v>
      </c>
      <c r="D29" s="267">
        <v>49.3</v>
      </c>
      <c r="E29" s="267">
        <v>70.8</v>
      </c>
      <c r="F29" s="267">
        <v>73.4</v>
      </c>
      <c r="G29" s="267">
        <v>75</v>
      </c>
      <c r="H29" s="267">
        <v>62</v>
      </c>
      <c r="I29" s="267">
        <v>37.5</v>
      </c>
      <c r="J29" s="267"/>
      <c r="K29" s="267"/>
      <c r="L29" s="267"/>
      <c r="M29" s="267"/>
      <c r="N29" s="66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126</v>
      </c>
      <c r="C53" s="11" t="s">
        <v>127</v>
      </c>
      <c r="D53" s="11" t="s">
        <v>128</v>
      </c>
      <c r="E53" s="11" t="s">
        <v>129</v>
      </c>
      <c r="F53" s="11" t="s">
        <v>130</v>
      </c>
      <c r="G53" s="11" t="s">
        <v>131</v>
      </c>
      <c r="H53" s="11" t="s">
        <v>132</v>
      </c>
      <c r="I53" s="11" t="s">
        <v>133</v>
      </c>
      <c r="J53" s="11" t="s">
        <v>134</v>
      </c>
      <c r="K53" s="11" t="s">
        <v>135</v>
      </c>
      <c r="L53" s="11" t="s">
        <v>136</v>
      </c>
      <c r="M53" s="11" t="s">
        <v>137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138</v>
      </c>
      <c r="B54" s="267">
        <v>51.7</v>
      </c>
      <c r="C54" s="267">
        <v>52.9</v>
      </c>
      <c r="D54" s="267">
        <v>54.4</v>
      </c>
      <c r="E54" s="267">
        <v>51.2</v>
      </c>
      <c r="F54" s="267">
        <v>57.2</v>
      </c>
      <c r="G54" s="267">
        <v>56.3</v>
      </c>
      <c r="H54" s="267">
        <v>52.8</v>
      </c>
      <c r="I54" s="267">
        <v>43.7</v>
      </c>
      <c r="J54" s="267">
        <v>35.6</v>
      </c>
      <c r="K54" s="267">
        <v>36.3</v>
      </c>
      <c r="L54" s="267">
        <v>47.5</v>
      </c>
      <c r="M54" s="267">
        <v>47.4</v>
      </c>
      <c r="N54" s="66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139</v>
      </c>
      <c r="B55" s="267">
        <v>49.5</v>
      </c>
      <c r="C55" s="267">
        <v>56.2</v>
      </c>
      <c r="D55" s="267">
        <v>40.2</v>
      </c>
      <c r="E55" s="267">
        <v>48.4</v>
      </c>
      <c r="F55" s="267">
        <v>50.4</v>
      </c>
      <c r="G55" s="267">
        <v>49.3</v>
      </c>
      <c r="H55" s="267">
        <v>42.2</v>
      </c>
      <c r="I55" s="267">
        <v>40.9</v>
      </c>
      <c r="J55" s="267">
        <v>40.2</v>
      </c>
      <c r="K55" s="267">
        <v>42.7</v>
      </c>
      <c r="L55" s="267">
        <v>47.2</v>
      </c>
      <c r="M55" s="267">
        <v>44.3</v>
      </c>
      <c r="N55" s="66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152</v>
      </c>
      <c r="B56" s="267">
        <v>45</v>
      </c>
      <c r="C56" s="267">
        <v>47.8</v>
      </c>
      <c r="D56" s="267">
        <v>46.3</v>
      </c>
      <c r="E56" s="267">
        <v>50.3</v>
      </c>
      <c r="F56" s="267">
        <v>50.1</v>
      </c>
      <c r="G56" s="267">
        <v>49.7</v>
      </c>
      <c r="H56" s="267">
        <v>45.6</v>
      </c>
      <c r="I56" s="267">
        <v>42.3</v>
      </c>
      <c r="J56" s="267">
        <v>42.1</v>
      </c>
      <c r="K56" s="267">
        <v>44.9</v>
      </c>
      <c r="L56" s="267">
        <v>47.2</v>
      </c>
      <c r="M56" s="267">
        <v>45.6</v>
      </c>
      <c r="N56" s="66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151</v>
      </c>
      <c r="B57" s="267">
        <v>48</v>
      </c>
      <c r="C57" s="267">
        <v>47.1</v>
      </c>
      <c r="D57" s="267">
        <v>45.7</v>
      </c>
      <c r="E57" s="267">
        <v>52.1</v>
      </c>
      <c r="F57" s="267">
        <v>51.4</v>
      </c>
      <c r="G57" s="267">
        <v>51.3</v>
      </c>
      <c r="H57" s="267">
        <v>44.1</v>
      </c>
      <c r="I57" s="267">
        <v>37.6</v>
      </c>
      <c r="J57" s="267">
        <v>34.4</v>
      </c>
      <c r="K57" s="267">
        <v>33.2</v>
      </c>
      <c r="L57" s="267">
        <v>41.8</v>
      </c>
      <c r="M57" s="267">
        <v>38.7</v>
      </c>
      <c r="N57" s="66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212</v>
      </c>
      <c r="B58" s="267">
        <v>36.7</v>
      </c>
      <c r="C58" s="267">
        <v>37.2</v>
      </c>
      <c r="D58" s="267">
        <v>34.8</v>
      </c>
      <c r="E58" s="267">
        <v>41.4</v>
      </c>
      <c r="F58" s="267">
        <v>41.9</v>
      </c>
      <c r="G58" s="267">
        <v>40.8</v>
      </c>
      <c r="H58" s="267">
        <v>41.3</v>
      </c>
      <c r="I58" s="267">
        <v>34.9</v>
      </c>
      <c r="J58" s="267"/>
      <c r="K58" s="267"/>
      <c r="L58" s="267"/>
      <c r="M58" s="267"/>
      <c r="N58" s="66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126</v>
      </c>
      <c r="C83" s="11" t="s">
        <v>127</v>
      </c>
      <c r="D83" s="11" t="s">
        <v>128</v>
      </c>
      <c r="E83" s="11" t="s">
        <v>129</v>
      </c>
      <c r="F83" s="11" t="s">
        <v>130</v>
      </c>
      <c r="G83" s="11" t="s">
        <v>131</v>
      </c>
      <c r="H83" s="11" t="s">
        <v>132</v>
      </c>
      <c r="I83" s="11" t="s">
        <v>133</v>
      </c>
      <c r="J83" s="11" t="s">
        <v>134</v>
      </c>
      <c r="K83" s="11" t="s">
        <v>135</v>
      </c>
      <c r="L83" s="11" t="s">
        <v>136</v>
      </c>
      <c r="M83" s="11" t="s">
        <v>137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138</v>
      </c>
      <c r="B84" s="15">
        <v>82.6</v>
      </c>
      <c r="C84" s="15">
        <v>100</v>
      </c>
      <c r="D84" s="15">
        <v>139.9</v>
      </c>
      <c r="E84" s="15">
        <v>121.4</v>
      </c>
      <c r="F84" s="15">
        <v>142.4</v>
      </c>
      <c r="G84" s="15">
        <v>145.7</v>
      </c>
      <c r="H84" s="15">
        <v>150.7</v>
      </c>
      <c r="I84" s="15">
        <v>94.1</v>
      </c>
      <c r="J84" s="15">
        <v>123.5</v>
      </c>
      <c r="K84" s="15">
        <v>120.8</v>
      </c>
      <c r="L84" s="15">
        <v>128.4</v>
      </c>
      <c r="M84" s="15">
        <v>115.4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153</v>
      </c>
      <c r="B85" s="15">
        <v>103.5</v>
      </c>
      <c r="C85" s="15">
        <v>124.1</v>
      </c>
      <c r="D85" s="15">
        <v>145.8</v>
      </c>
      <c r="E85" s="15">
        <v>190.8</v>
      </c>
      <c r="F85" s="15">
        <v>168.6</v>
      </c>
      <c r="G85" s="15">
        <v>186.3</v>
      </c>
      <c r="H85" s="15">
        <v>214.3</v>
      </c>
      <c r="I85" s="15">
        <v>155.1</v>
      </c>
      <c r="J85" s="15">
        <v>132.7</v>
      </c>
      <c r="K85" s="15">
        <v>130.4</v>
      </c>
      <c r="L85" s="15">
        <v>124.5</v>
      </c>
      <c r="M85" s="15">
        <v>128.9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140</v>
      </c>
      <c r="B86" s="15">
        <v>111.1</v>
      </c>
      <c r="C86" s="15">
        <v>113.6</v>
      </c>
      <c r="D86" s="15">
        <v>144.3</v>
      </c>
      <c r="E86" s="15">
        <v>178.3</v>
      </c>
      <c r="F86" s="15">
        <v>171.2</v>
      </c>
      <c r="G86" s="15">
        <v>204.8</v>
      </c>
      <c r="H86" s="15">
        <v>201.9</v>
      </c>
      <c r="I86" s="15">
        <v>140.7</v>
      </c>
      <c r="J86" s="15">
        <v>152.8</v>
      </c>
      <c r="K86" s="15">
        <v>149.1</v>
      </c>
      <c r="L86" s="15">
        <v>116.9</v>
      </c>
      <c r="M86" s="15">
        <v>126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151</v>
      </c>
      <c r="B87" s="15">
        <v>114.4</v>
      </c>
      <c r="C87" s="15">
        <v>110</v>
      </c>
      <c r="D87" s="15">
        <v>127.3</v>
      </c>
      <c r="E87" s="15">
        <v>144.5</v>
      </c>
      <c r="F87" s="15">
        <v>120.1</v>
      </c>
      <c r="G87" s="15">
        <v>148.9</v>
      </c>
      <c r="H87" s="15">
        <v>125.3</v>
      </c>
      <c r="I87" s="15">
        <v>104.8</v>
      </c>
      <c r="J87" s="15">
        <v>125.6</v>
      </c>
      <c r="K87" s="15">
        <v>152.4</v>
      </c>
      <c r="L87" s="15">
        <v>137.3</v>
      </c>
      <c r="M87" s="15">
        <v>120.1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212</v>
      </c>
      <c r="B88" s="15">
        <v>106.7</v>
      </c>
      <c r="C88" s="15">
        <v>112</v>
      </c>
      <c r="D88" s="15">
        <v>140.2</v>
      </c>
      <c r="E88" s="15">
        <v>177.4</v>
      </c>
      <c r="F88" s="15">
        <v>175.8</v>
      </c>
      <c r="G88" s="15">
        <v>182.5</v>
      </c>
      <c r="H88" s="15">
        <v>150.5</v>
      </c>
      <c r="I88" s="15">
        <v>106.8</v>
      </c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</row>
    <row r="9" spans="1:26" ht="9.7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</row>
    <row r="10" spans="1:26" ht="9.7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</row>
    <row r="11" spans="1:26" ht="9.7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</row>
    <row r="12" spans="1:26" ht="9.7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</row>
    <row r="19" spans="1:26" ht="9.7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</row>
    <row r="20" spans="1:26" ht="9.7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</row>
    <row r="21" spans="1:26" ht="9.7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</row>
    <row r="22" spans="1:55" ht="9.7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126</v>
      </c>
      <c r="C24" s="11" t="s">
        <v>127</v>
      </c>
      <c r="D24" s="11" t="s">
        <v>128</v>
      </c>
      <c r="E24" s="11" t="s">
        <v>129</v>
      </c>
      <c r="F24" s="11" t="s">
        <v>130</v>
      </c>
      <c r="G24" s="11" t="s">
        <v>131</v>
      </c>
      <c r="H24" s="11" t="s">
        <v>132</v>
      </c>
      <c r="I24" s="11" t="s">
        <v>133</v>
      </c>
      <c r="J24" s="11" t="s">
        <v>134</v>
      </c>
      <c r="K24" s="11" t="s">
        <v>135</v>
      </c>
      <c r="L24" s="11" t="s">
        <v>136</v>
      </c>
      <c r="M24" s="11" t="s">
        <v>137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138</v>
      </c>
      <c r="B25" s="262">
        <v>8.804</v>
      </c>
      <c r="C25" s="262">
        <v>10.818</v>
      </c>
      <c r="D25" s="262">
        <v>11.816</v>
      </c>
      <c r="E25" s="262">
        <v>11.84</v>
      </c>
      <c r="F25" s="262">
        <v>11.701</v>
      </c>
      <c r="G25" s="262">
        <v>13.887</v>
      </c>
      <c r="H25" s="262">
        <v>12.517</v>
      </c>
      <c r="I25" s="262">
        <v>11.085</v>
      </c>
      <c r="J25" s="262">
        <v>13.32</v>
      </c>
      <c r="K25" s="262">
        <v>11.754</v>
      </c>
      <c r="L25" s="262">
        <v>10.546</v>
      </c>
      <c r="M25" s="262">
        <v>10.957</v>
      </c>
      <c r="N25" s="66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139</v>
      </c>
      <c r="B26" s="262">
        <v>8.993</v>
      </c>
      <c r="C26" s="262">
        <v>10.331</v>
      </c>
      <c r="D26" s="262">
        <v>13.174</v>
      </c>
      <c r="E26" s="262">
        <v>14.234</v>
      </c>
      <c r="F26" s="262">
        <v>13.038</v>
      </c>
      <c r="G26" s="262">
        <v>15.156</v>
      </c>
      <c r="H26" s="262">
        <v>15.007</v>
      </c>
      <c r="I26" s="262">
        <v>13.546</v>
      </c>
      <c r="J26" s="262">
        <v>12.824</v>
      </c>
      <c r="K26" s="262">
        <v>13.59</v>
      </c>
      <c r="L26" s="262">
        <v>12.953</v>
      </c>
      <c r="M26" s="262">
        <v>12.097</v>
      </c>
      <c r="N26" s="66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152</v>
      </c>
      <c r="B27" s="262">
        <v>9.502</v>
      </c>
      <c r="C27" s="262">
        <v>11.333</v>
      </c>
      <c r="D27" s="262">
        <v>13.779</v>
      </c>
      <c r="E27" s="262">
        <v>14.1</v>
      </c>
      <c r="F27" s="262">
        <v>15.6</v>
      </c>
      <c r="G27" s="262">
        <v>16.2</v>
      </c>
      <c r="H27" s="262">
        <v>15.5</v>
      </c>
      <c r="I27" s="262">
        <v>12.9</v>
      </c>
      <c r="J27" s="262">
        <v>13</v>
      </c>
      <c r="K27" s="262">
        <v>12.8</v>
      </c>
      <c r="L27" s="262">
        <v>13.9</v>
      </c>
      <c r="M27" s="262">
        <v>11.8</v>
      </c>
      <c r="N27" s="66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151</v>
      </c>
      <c r="B28" s="262">
        <v>8.7</v>
      </c>
      <c r="C28" s="262">
        <v>9.7</v>
      </c>
      <c r="D28" s="262">
        <v>12.1</v>
      </c>
      <c r="E28" s="262">
        <v>12.2</v>
      </c>
      <c r="F28" s="262">
        <v>11.3</v>
      </c>
      <c r="G28" s="262">
        <v>12.2</v>
      </c>
      <c r="H28" s="262">
        <v>11.7</v>
      </c>
      <c r="I28" s="262">
        <v>10.2</v>
      </c>
      <c r="J28" s="262">
        <v>11.8</v>
      </c>
      <c r="K28" s="262">
        <v>11</v>
      </c>
      <c r="L28" s="262">
        <v>12.1</v>
      </c>
      <c r="M28" s="262">
        <v>11.7</v>
      </c>
      <c r="N28" s="66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212</v>
      </c>
      <c r="B29" s="262">
        <v>9.8</v>
      </c>
      <c r="C29" s="262">
        <v>11.3</v>
      </c>
      <c r="D29" s="262">
        <v>13.8</v>
      </c>
      <c r="E29" s="262">
        <v>13.1</v>
      </c>
      <c r="F29" s="262">
        <v>14.3</v>
      </c>
      <c r="G29" s="262">
        <v>14.1</v>
      </c>
      <c r="H29" s="262">
        <v>12.3</v>
      </c>
      <c r="I29" s="262">
        <v>13</v>
      </c>
      <c r="J29" s="262"/>
      <c r="K29" s="262"/>
      <c r="L29" s="262"/>
      <c r="M29" s="262"/>
      <c r="N29" s="66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35"/>
    </row>
    <row r="53" spans="1:48" s="259" customFormat="1" ht="10.5" customHeight="1">
      <c r="A53" s="15"/>
      <c r="B53" s="253" t="s">
        <v>126</v>
      </c>
      <c r="C53" s="253" t="s">
        <v>127</v>
      </c>
      <c r="D53" s="253" t="s">
        <v>128</v>
      </c>
      <c r="E53" s="253" t="s">
        <v>129</v>
      </c>
      <c r="F53" s="253" t="s">
        <v>130</v>
      </c>
      <c r="G53" s="253" t="s">
        <v>131</v>
      </c>
      <c r="H53" s="253" t="s">
        <v>132</v>
      </c>
      <c r="I53" s="253" t="s">
        <v>133</v>
      </c>
      <c r="J53" s="253" t="s">
        <v>134</v>
      </c>
      <c r="K53" s="253" t="s">
        <v>135</v>
      </c>
      <c r="L53" s="253" t="s">
        <v>136</v>
      </c>
      <c r="M53" s="253" t="s">
        <v>137</v>
      </c>
      <c r="N53" s="257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</row>
    <row r="54" spans="1:48" s="259" customFormat="1" ht="10.5" customHeight="1">
      <c r="A54" s="10" t="s">
        <v>138</v>
      </c>
      <c r="B54" s="262">
        <v>13.219</v>
      </c>
      <c r="C54" s="262">
        <v>13.6</v>
      </c>
      <c r="D54" s="262">
        <v>13.3</v>
      </c>
      <c r="E54" s="262">
        <v>13</v>
      </c>
      <c r="F54" s="262">
        <v>13.7</v>
      </c>
      <c r="G54" s="262">
        <v>13.9</v>
      </c>
      <c r="H54" s="262">
        <v>13.3</v>
      </c>
      <c r="I54" s="262">
        <v>12.8</v>
      </c>
      <c r="J54" s="262">
        <v>12.7</v>
      </c>
      <c r="K54" s="262">
        <v>12.8</v>
      </c>
      <c r="L54" s="262">
        <v>12.7</v>
      </c>
      <c r="M54" s="262">
        <v>11.9</v>
      </c>
      <c r="N54" s="257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</row>
    <row r="55" spans="1:48" s="259" customFormat="1" ht="10.5" customHeight="1">
      <c r="A55" s="10" t="s">
        <v>139</v>
      </c>
      <c r="B55" s="262">
        <v>11.898</v>
      </c>
      <c r="C55" s="262">
        <v>11.8</v>
      </c>
      <c r="D55" s="262">
        <v>12.8</v>
      </c>
      <c r="E55" s="262">
        <v>12.3</v>
      </c>
      <c r="F55" s="262">
        <v>13.4</v>
      </c>
      <c r="G55" s="262">
        <v>13.6</v>
      </c>
      <c r="H55" s="262">
        <v>12.7</v>
      </c>
      <c r="I55" s="262">
        <v>13.4</v>
      </c>
      <c r="J55" s="262">
        <v>12.9</v>
      </c>
      <c r="K55" s="262">
        <v>14.5</v>
      </c>
      <c r="L55" s="262">
        <v>14.8</v>
      </c>
      <c r="M55" s="262">
        <v>13.4</v>
      </c>
      <c r="N55" s="257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</row>
    <row r="56" spans="1:48" s="259" customFormat="1" ht="10.5" customHeight="1">
      <c r="A56" s="10" t="s">
        <v>152</v>
      </c>
      <c r="B56" s="262">
        <v>12.017</v>
      </c>
      <c r="C56" s="262">
        <v>12.349</v>
      </c>
      <c r="D56" s="262">
        <v>13.055</v>
      </c>
      <c r="E56" s="262">
        <v>13</v>
      </c>
      <c r="F56" s="262">
        <v>13.8</v>
      </c>
      <c r="G56" s="262">
        <v>13.5</v>
      </c>
      <c r="H56" s="262">
        <v>13.5</v>
      </c>
      <c r="I56" s="262">
        <v>12.4</v>
      </c>
      <c r="J56" s="262">
        <v>11.8</v>
      </c>
      <c r="K56" s="262">
        <v>12.5</v>
      </c>
      <c r="L56" s="262">
        <v>12.6</v>
      </c>
      <c r="M56" s="262">
        <v>11.6</v>
      </c>
      <c r="N56" s="257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</row>
    <row r="57" spans="1:48" s="259" customFormat="1" ht="10.5" customHeight="1">
      <c r="A57" s="10" t="s">
        <v>151</v>
      </c>
      <c r="B57" s="262">
        <v>11</v>
      </c>
      <c r="C57" s="262">
        <v>11.6</v>
      </c>
      <c r="D57" s="262">
        <v>12</v>
      </c>
      <c r="E57" s="262">
        <v>12</v>
      </c>
      <c r="F57" s="262">
        <v>12.7</v>
      </c>
      <c r="G57" s="262">
        <v>12.6</v>
      </c>
      <c r="H57" s="262">
        <v>11.5</v>
      </c>
      <c r="I57" s="262">
        <v>10.7</v>
      </c>
      <c r="J57" s="262">
        <v>11.1</v>
      </c>
      <c r="K57" s="262">
        <v>11.1</v>
      </c>
      <c r="L57" s="262">
        <v>10.9</v>
      </c>
      <c r="M57" s="262">
        <v>9.9</v>
      </c>
      <c r="N57" s="257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</row>
    <row r="58" spans="1:27" s="259" customFormat="1" ht="10.5" customHeight="1">
      <c r="A58" s="10" t="s">
        <v>212</v>
      </c>
      <c r="B58" s="262">
        <v>10.7</v>
      </c>
      <c r="C58" s="262">
        <v>11.4</v>
      </c>
      <c r="D58" s="262">
        <v>12.2</v>
      </c>
      <c r="E58" s="262">
        <v>12</v>
      </c>
      <c r="F58" s="262">
        <v>13</v>
      </c>
      <c r="G58" s="262">
        <v>13.2</v>
      </c>
      <c r="H58" s="262">
        <v>12.8</v>
      </c>
      <c r="I58" s="262">
        <v>11.9</v>
      </c>
      <c r="J58" s="262"/>
      <c r="K58" s="262"/>
      <c r="L58" s="262"/>
      <c r="M58" s="262"/>
      <c r="N58" s="257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57"/>
    </row>
    <row r="59" spans="1:27" ht="9.75" customHeight="1">
      <c r="A59" s="26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60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9" customFormat="1" ht="10.5" customHeight="1">
      <c r="A83" s="15"/>
      <c r="B83" s="253" t="s">
        <v>126</v>
      </c>
      <c r="C83" s="253" t="s">
        <v>127</v>
      </c>
      <c r="D83" s="253" t="s">
        <v>128</v>
      </c>
      <c r="E83" s="253" t="s">
        <v>129</v>
      </c>
      <c r="F83" s="253" t="s">
        <v>130</v>
      </c>
      <c r="G83" s="253" t="s">
        <v>131</v>
      </c>
      <c r="H83" s="253" t="s">
        <v>132</v>
      </c>
      <c r="I83" s="253" t="s">
        <v>133</v>
      </c>
      <c r="J83" s="253" t="s">
        <v>134</v>
      </c>
      <c r="K83" s="253" t="s">
        <v>135</v>
      </c>
      <c r="L83" s="253" t="s">
        <v>136</v>
      </c>
      <c r="M83" s="253" t="s">
        <v>137</v>
      </c>
      <c r="N83" s="257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</row>
    <row r="84" spans="1:26" s="259" customFormat="1" ht="10.5" customHeight="1">
      <c r="A84" s="10" t="s">
        <v>138</v>
      </c>
      <c r="B84" s="255">
        <v>66.4</v>
      </c>
      <c r="C84" s="255">
        <v>79.5</v>
      </c>
      <c r="D84" s="255">
        <v>89.1</v>
      </c>
      <c r="E84" s="255">
        <v>90.9</v>
      </c>
      <c r="F84" s="255">
        <v>84.8</v>
      </c>
      <c r="G84" s="255">
        <v>99.9</v>
      </c>
      <c r="H84" s="255">
        <v>93.9</v>
      </c>
      <c r="I84" s="255">
        <v>87.1</v>
      </c>
      <c r="J84" s="255">
        <v>104.5</v>
      </c>
      <c r="K84" s="255">
        <v>92</v>
      </c>
      <c r="L84" s="255">
        <v>82.7</v>
      </c>
      <c r="M84" s="255">
        <v>92.7</v>
      </c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</row>
    <row r="85" spans="1:26" s="259" customFormat="1" ht="10.5" customHeight="1">
      <c r="A85" s="10" t="s">
        <v>153</v>
      </c>
      <c r="B85" s="255">
        <v>75.5</v>
      </c>
      <c r="C85" s="255">
        <v>87.8</v>
      </c>
      <c r="D85" s="255">
        <v>103.4</v>
      </c>
      <c r="E85" s="255">
        <v>115.7</v>
      </c>
      <c r="F85" s="255">
        <v>97.3</v>
      </c>
      <c r="G85" s="255">
        <v>111.7</v>
      </c>
      <c r="H85" s="255">
        <v>117.9</v>
      </c>
      <c r="I85" s="255">
        <v>100.9</v>
      </c>
      <c r="J85" s="255">
        <v>99.1</v>
      </c>
      <c r="K85" s="255">
        <v>93.5</v>
      </c>
      <c r="L85" s="255">
        <v>87.5</v>
      </c>
      <c r="M85" s="255">
        <v>91</v>
      </c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</row>
    <row r="86" spans="1:26" s="259" customFormat="1" ht="10.5" customHeight="1">
      <c r="A86" s="10" t="s">
        <v>140</v>
      </c>
      <c r="B86" s="255">
        <v>80.2</v>
      </c>
      <c r="C86" s="255">
        <v>91.7</v>
      </c>
      <c r="D86" s="255">
        <v>105.7</v>
      </c>
      <c r="E86" s="255">
        <v>109.1</v>
      </c>
      <c r="F86" s="255">
        <v>113.3</v>
      </c>
      <c r="G86" s="255">
        <v>119.8</v>
      </c>
      <c r="H86" s="255">
        <v>115</v>
      </c>
      <c r="I86" s="255">
        <v>104.6</v>
      </c>
      <c r="J86" s="255">
        <v>109.5</v>
      </c>
      <c r="K86" s="255">
        <v>102.3</v>
      </c>
      <c r="L86" s="255">
        <v>110.6</v>
      </c>
      <c r="M86" s="255">
        <v>101.7</v>
      </c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</row>
    <row r="87" spans="1:26" s="259" customFormat="1" ht="10.5" customHeight="1">
      <c r="A87" s="10" t="s">
        <v>151</v>
      </c>
      <c r="B87" s="255">
        <v>79.1</v>
      </c>
      <c r="C87" s="255">
        <v>83.6</v>
      </c>
      <c r="D87" s="255">
        <v>100.7</v>
      </c>
      <c r="E87" s="255">
        <v>101.4</v>
      </c>
      <c r="F87" s="255">
        <v>89.1</v>
      </c>
      <c r="G87" s="255">
        <v>96.9</v>
      </c>
      <c r="H87" s="255">
        <v>101.8</v>
      </c>
      <c r="I87" s="255">
        <v>95.6</v>
      </c>
      <c r="J87" s="255">
        <v>106.4</v>
      </c>
      <c r="K87" s="255">
        <v>99.4</v>
      </c>
      <c r="L87" s="255">
        <v>111.7</v>
      </c>
      <c r="M87" s="255">
        <v>117.1</v>
      </c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</row>
    <row r="88" spans="1:26" s="259" customFormat="1" ht="10.5" customHeight="1">
      <c r="A88" s="10" t="s">
        <v>212</v>
      </c>
      <c r="B88" s="255">
        <v>90.7</v>
      </c>
      <c r="C88" s="255">
        <v>98.4</v>
      </c>
      <c r="D88" s="255">
        <v>113.3</v>
      </c>
      <c r="E88" s="255">
        <v>108.9</v>
      </c>
      <c r="F88" s="255">
        <v>110.8</v>
      </c>
      <c r="G88" s="255">
        <v>107.2</v>
      </c>
      <c r="H88" s="255">
        <v>96.5</v>
      </c>
      <c r="I88" s="255">
        <v>108.5</v>
      </c>
      <c r="J88" s="255"/>
      <c r="K88" s="255"/>
      <c r="L88" s="255"/>
      <c r="M88" s="255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</row>
    <row r="8" spans="1:13" ht="9.75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</row>
    <row r="9" spans="1:13" ht="9.7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</row>
    <row r="10" spans="1:13" ht="9.7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1" spans="1:13" ht="9.7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</row>
    <row r="14" spans="14:15" ht="9.75" customHeight="1">
      <c r="N14" s="270"/>
      <c r="O14" s="270"/>
    </row>
    <row r="17" ht="9.75" customHeight="1">
      <c r="O17" s="270"/>
    </row>
    <row r="18" spans="1:13" ht="9.7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</row>
    <row r="19" spans="1:13" ht="9.7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</row>
    <row r="20" spans="1:14" ht="9.7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70"/>
    </row>
    <row r="21" spans="1:14" ht="9.7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70"/>
    </row>
    <row r="22" spans="1:48" ht="9.7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126</v>
      </c>
      <c r="C24" s="11" t="s">
        <v>127</v>
      </c>
      <c r="D24" s="11" t="s">
        <v>128</v>
      </c>
      <c r="E24" s="11" t="s">
        <v>129</v>
      </c>
      <c r="F24" s="11" t="s">
        <v>130</v>
      </c>
      <c r="G24" s="11" t="s">
        <v>131</v>
      </c>
      <c r="H24" s="11" t="s">
        <v>132</v>
      </c>
      <c r="I24" s="11" t="s">
        <v>133</v>
      </c>
      <c r="J24" s="11" t="s">
        <v>134</v>
      </c>
      <c r="K24" s="11" t="s">
        <v>135</v>
      </c>
      <c r="L24" s="11" t="s">
        <v>136</v>
      </c>
      <c r="M24" s="11" t="s">
        <v>137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138</v>
      </c>
      <c r="B25" s="262">
        <v>9.98</v>
      </c>
      <c r="C25" s="262">
        <v>10.27</v>
      </c>
      <c r="D25" s="262">
        <v>11.23</v>
      </c>
      <c r="E25" s="262">
        <v>10.79</v>
      </c>
      <c r="F25" s="262">
        <v>9.77</v>
      </c>
      <c r="G25" s="262">
        <v>10.95</v>
      </c>
      <c r="H25" s="262">
        <v>10.29</v>
      </c>
      <c r="I25" s="262">
        <v>8.83</v>
      </c>
      <c r="J25" s="262">
        <v>10.25</v>
      </c>
      <c r="K25" s="262">
        <v>11.16</v>
      </c>
      <c r="L25" s="262">
        <v>10.68</v>
      </c>
      <c r="M25" s="262">
        <v>10.54</v>
      </c>
      <c r="N25" s="66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139</v>
      </c>
      <c r="B26" s="262">
        <v>9.22</v>
      </c>
      <c r="C26" s="262">
        <v>12.22</v>
      </c>
      <c r="D26" s="262">
        <v>12.05</v>
      </c>
      <c r="E26" s="262">
        <v>10.76</v>
      </c>
      <c r="F26" s="262">
        <v>11.23</v>
      </c>
      <c r="G26" s="262">
        <v>11.04</v>
      </c>
      <c r="H26" s="262">
        <v>11.73</v>
      </c>
      <c r="I26" s="262">
        <v>10.24</v>
      </c>
      <c r="J26" s="262">
        <v>10.88</v>
      </c>
      <c r="K26" s="262">
        <v>13.39</v>
      </c>
      <c r="L26" s="262">
        <v>14.22</v>
      </c>
      <c r="M26" s="262">
        <v>13.48</v>
      </c>
      <c r="N26" s="66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152</v>
      </c>
      <c r="B27" s="262">
        <v>12.14</v>
      </c>
      <c r="C27" s="262">
        <v>12.1</v>
      </c>
      <c r="D27" s="262">
        <v>13.79</v>
      </c>
      <c r="E27" s="262">
        <v>15.4</v>
      </c>
      <c r="F27" s="262">
        <v>13.5</v>
      </c>
      <c r="G27" s="262">
        <v>16.1</v>
      </c>
      <c r="H27" s="262">
        <v>14.4</v>
      </c>
      <c r="I27" s="262">
        <v>11.8</v>
      </c>
      <c r="J27" s="262">
        <v>14.6</v>
      </c>
      <c r="K27" s="262">
        <v>14.5</v>
      </c>
      <c r="L27" s="262">
        <v>15</v>
      </c>
      <c r="M27" s="262">
        <v>14.4</v>
      </c>
      <c r="N27" s="66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160</v>
      </c>
      <c r="B28" s="262">
        <v>12.6</v>
      </c>
      <c r="C28" s="262">
        <v>13.2</v>
      </c>
      <c r="D28" s="262">
        <v>15</v>
      </c>
      <c r="E28" s="262">
        <v>14</v>
      </c>
      <c r="F28" s="262">
        <v>14.4</v>
      </c>
      <c r="G28" s="262">
        <v>16.1</v>
      </c>
      <c r="H28" s="262">
        <v>15.2</v>
      </c>
      <c r="I28" s="262">
        <v>13.9</v>
      </c>
      <c r="J28" s="262">
        <v>14.5</v>
      </c>
      <c r="K28" s="262">
        <v>15.5</v>
      </c>
      <c r="L28" s="262">
        <v>14.8</v>
      </c>
      <c r="M28" s="262">
        <v>16</v>
      </c>
      <c r="N28" s="66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212</v>
      </c>
      <c r="B29" s="262">
        <v>13.2</v>
      </c>
      <c r="C29" s="262">
        <v>15.3</v>
      </c>
      <c r="D29" s="262">
        <v>16.6</v>
      </c>
      <c r="E29" s="262">
        <v>16.7</v>
      </c>
      <c r="F29" s="262">
        <v>16.6</v>
      </c>
      <c r="G29" s="262">
        <v>16.9</v>
      </c>
      <c r="H29" s="262">
        <v>18.2</v>
      </c>
      <c r="I29" s="262">
        <v>14.4</v>
      </c>
      <c r="J29" s="262"/>
      <c r="K29" s="262"/>
      <c r="L29" s="262"/>
      <c r="M29" s="262"/>
      <c r="N29" s="66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70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126</v>
      </c>
      <c r="C53" s="11" t="s">
        <v>127</v>
      </c>
      <c r="D53" s="11" t="s">
        <v>128</v>
      </c>
      <c r="E53" s="11" t="s">
        <v>129</v>
      </c>
      <c r="F53" s="11" t="s">
        <v>130</v>
      </c>
      <c r="G53" s="11" t="s">
        <v>131</v>
      </c>
      <c r="H53" s="11" t="s">
        <v>132</v>
      </c>
      <c r="I53" s="11" t="s">
        <v>133</v>
      </c>
      <c r="J53" s="11" t="s">
        <v>134</v>
      </c>
      <c r="K53" s="11" t="s">
        <v>135</v>
      </c>
      <c r="L53" s="11" t="s">
        <v>136</v>
      </c>
      <c r="M53" s="11" t="s">
        <v>137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138</v>
      </c>
      <c r="B54" s="262">
        <v>19</v>
      </c>
      <c r="C54" s="262">
        <v>19.4</v>
      </c>
      <c r="D54" s="262">
        <v>18.7</v>
      </c>
      <c r="E54" s="262">
        <v>19.4</v>
      </c>
      <c r="F54" s="262">
        <v>19.5</v>
      </c>
      <c r="G54" s="262">
        <v>19.2</v>
      </c>
      <c r="H54" s="262">
        <v>19.1</v>
      </c>
      <c r="I54" s="262">
        <v>18.8</v>
      </c>
      <c r="J54" s="262">
        <v>18.4</v>
      </c>
      <c r="K54" s="262">
        <v>19</v>
      </c>
      <c r="L54" s="262">
        <v>19</v>
      </c>
      <c r="M54" s="262">
        <v>18.6</v>
      </c>
      <c r="N54" s="66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139</v>
      </c>
      <c r="B55" s="262">
        <v>18.8</v>
      </c>
      <c r="C55" s="262">
        <v>22.3</v>
      </c>
      <c r="D55" s="262">
        <v>21.9</v>
      </c>
      <c r="E55" s="262">
        <v>18.9</v>
      </c>
      <c r="F55" s="262">
        <v>20.2</v>
      </c>
      <c r="G55" s="262">
        <v>20.3</v>
      </c>
      <c r="H55" s="262">
        <v>20.1</v>
      </c>
      <c r="I55" s="262">
        <v>20</v>
      </c>
      <c r="J55" s="262">
        <v>19.9</v>
      </c>
      <c r="K55" s="262">
        <v>21.1</v>
      </c>
      <c r="L55" s="262">
        <v>21.7</v>
      </c>
      <c r="M55" s="262">
        <v>20.7</v>
      </c>
      <c r="N55" s="66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152</v>
      </c>
      <c r="B56" s="262">
        <v>20.8</v>
      </c>
      <c r="C56" s="262">
        <v>21</v>
      </c>
      <c r="D56" s="262">
        <v>20</v>
      </c>
      <c r="E56" s="262">
        <v>21.4</v>
      </c>
      <c r="F56" s="262">
        <v>22.3</v>
      </c>
      <c r="G56" s="262">
        <v>23</v>
      </c>
      <c r="H56" s="262">
        <v>21.7</v>
      </c>
      <c r="I56" s="262">
        <v>19.7</v>
      </c>
      <c r="J56" s="262">
        <v>20.4</v>
      </c>
      <c r="K56" s="262">
        <v>20.8</v>
      </c>
      <c r="L56" s="262">
        <v>21.3</v>
      </c>
      <c r="M56" s="262">
        <v>20.3</v>
      </c>
      <c r="N56" s="66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160</v>
      </c>
      <c r="B57" s="262">
        <v>21.1</v>
      </c>
      <c r="C57" s="262">
        <v>21.7</v>
      </c>
      <c r="D57" s="262">
        <v>20.3</v>
      </c>
      <c r="E57" s="262">
        <v>20.5</v>
      </c>
      <c r="F57" s="262">
        <v>21.1</v>
      </c>
      <c r="G57" s="262">
        <v>21.5</v>
      </c>
      <c r="H57" s="262">
        <v>21</v>
      </c>
      <c r="I57" s="262">
        <v>21</v>
      </c>
      <c r="J57" s="262">
        <v>20.9</v>
      </c>
      <c r="K57" s="262">
        <v>21.5</v>
      </c>
      <c r="L57" s="262">
        <v>21.2</v>
      </c>
      <c r="M57" s="262">
        <v>20.9</v>
      </c>
      <c r="N57" s="66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212</v>
      </c>
      <c r="B58" s="262">
        <v>21.6</v>
      </c>
      <c r="C58" s="262">
        <v>21.5</v>
      </c>
      <c r="D58" s="262">
        <v>20.6</v>
      </c>
      <c r="E58" s="262">
        <v>21.7</v>
      </c>
      <c r="F58" s="262">
        <v>21</v>
      </c>
      <c r="G58" s="262">
        <v>22</v>
      </c>
      <c r="H58" s="262">
        <v>23.4</v>
      </c>
      <c r="I58" s="262">
        <v>20.3</v>
      </c>
      <c r="J58" s="262"/>
      <c r="K58" s="262"/>
      <c r="L58" s="262"/>
      <c r="M58" s="262"/>
      <c r="N58" s="66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126</v>
      </c>
      <c r="C83" s="11" t="s">
        <v>127</v>
      </c>
      <c r="D83" s="11" t="s">
        <v>128</v>
      </c>
      <c r="E83" s="11" t="s">
        <v>129</v>
      </c>
      <c r="F83" s="11" t="s">
        <v>130</v>
      </c>
      <c r="G83" s="11" t="s">
        <v>131</v>
      </c>
      <c r="H83" s="11" t="s">
        <v>132</v>
      </c>
      <c r="I83" s="11" t="s">
        <v>133</v>
      </c>
      <c r="J83" s="11" t="s">
        <v>134</v>
      </c>
      <c r="K83" s="11" t="s">
        <v>135</v>
      </c>
      <c r="L83" s="11" t="s">
        <v>136</v>
      </c>
      <c r="M83" s="11" t="s">
        <v>137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138</v>
      </c>
      <c r="B84" s="253">
        <v>52.2</v>
      </c>
      <c r="C84" s="253">
        <v>52.5</v>
      </c>
      <c r="D84" s="253">
        <v>60.7</v>
      </c>
      <c r="E84" s="253">
        <v>54.9</v>
      </c>
      <c r="F84" s="253">
        <v>49.9</v>
      </c>
      <c r="G84" s="253">
        <v>57.4</v>
      </c>
      <c r="H84" s="253">
        <v>54.2</v>
      </c>
      <c r="I84" s="253">
        <v>47.3</v>
      </c>
      <c r="J84" s="253">
        <v>56.1</v>
      </c>
      <c r="K84" s="253">
        <v>58.2</v>
      </c>
      <c r="L84" s="253">
        <v>56</v>
      </c>
      <c r="M84" s="253">
        <v>57.2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153</v>
      </c>
      <c r="B85" s="253">
        <v>48.8</v>
      </c>
      <c r="C85" s="253">
        <v>47.7</v>
      </c>
      <c r="D85" s="253">
        <v>54.8</v>
      </c>
      <c r="E85" s="253">
        <v>53.1</v>
      </c>
      <c r="F85" s="253">
        <v>54.2</v>
      </c>
      <c r="G85" s="253">
        <v>54.3</v>
      </c>
      <c r="H85" s="253">
        <v>58.7</v>
      </c>
      <c r="I85" s="253">
        <v>58.7</v>
      </c>
      <c r="J85" s="253">
        <v>58.7</v>
      </c>
      <c r="K85" s="253">
        <v>62.2</v>
      </c>
      <c r="L85" s="253">
        <v>65.3</v>
      </c>
      <c r="M85" s="253">
        <v>65.9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140</v>
      </c>
      <c r="B86" s="253">
        <v>58.2</v>
      </c>
      <c r="C86" s="253">
        <v>57.6</v>
      </c>
      <c r="D86" s="253">
        <v>69.8</v>
      </c>
      <c r="E86" s="253">
        <v>70.8</v>
      </c>
      <c r="F86" s="253">
        <v>60.1</v>
      </c>
      <c r="G86" s="253">
        <v>69.3</v>
      </c>
      <c r="H86" s="253">
        <v>67.3</v>
      </c>
      <c r="I86" s="253">
        <v>62</v>
      </c>
      <c r="J86" s="253">
        <v>70.9</v>
      </c>
      <c r="K86" s="253">
        <v>69.5</v>
      </c>
      <c r="L86" s="253">
        <v>70</v>
      </c>
      <c r="M86" s="253">
        <v>71.5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160</v>
      </c>
      <c r="B87" s="253">
        <v>58.9</v>
      </c>
      <c r="C87" s="253">
        <v>60.2</v>
      </c>
      <c r="D87" s="253">
        <v>74.4</v>
      </c>
      <c r="E87" s="253">
        <v>68.2</v>
      </c>
      <c r="F87" s="253">
        <v>67.6</v>
      </c>
      <c r="G87" s="253">
        <v>74.5</v>
      </c>
      <c r="H87" s="253">
        <v>73</v>
      </c>
      <c r="I87" s="253">
        <v>66.4</v>
      </c>
      <c r="J87" s="253">
        <v>69.5</v>
      </c>
      <c r="K87" s="253">
        <v>71.6</v>
      </c>
      <c r="L87" s="253">
        <v>69.7</v>
      </c>
      <c r="M87" s="253">
        <v>76.7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212</v>
      </c>
      <c r="B88" s="253">
        <v>60.5</v>
      </c>
      <c r="C88" s="253">
        <v>71.2</v>
      </c>
      <c r="D88" s="253">
        <v>80.9</v>
      </c>
      <c r="E88" s="253">
        <v>76.2</v>
      </c>
      <c r="F88" s="253">
        <v>79.7</v>
      </c>
      <c r="G88" s="253">
        <v>76.6</v>
      </c>
      <c r="H88" s="253">
        <v>77.5</v>
      </c>
      <c r="I88" s="253">
        <v>72.8</v>
      </c>
      <c r="J88" s="253"/>
      <c r="K88" s="253"/>
      <c r="L88" s="253"/>
      <c r="M88" s="253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16384" width="10.625" style="0" customWidth="1"/>
  </cols>
  <sheetData>
    <row r="1" spans="1:8" ht="17.25" customHeight="1">
      <c r="A1" s="444" t="s">
        <v>208</v>
      </c>
      <c r="F1" s="248"/>
      <c r="G1" s="248"/>
      <c r="H1" s="248"/>
    </row>
    <row r="2" ht="13.5">
      <c r="A2" s="438"/>
    </row>
    <row r="3" spans="1:3" ht="17.25">
      <c r="A3" s="438"/>
      <c r="C3" s="248"/>
    </row>
    <row r="4" spans="1:13" ht="17.25">
      <c r="A4" s="438"/>
      <c r="J4" s="248"/>
      <c r="K4" s="248"/>
      <c r="L4" s="248"/>
      <c r="M4" s="248"/>
    </row>
    <row r="5" ht="13.5">
      <c r="A5" s="438"/>
    </row>
    <row r="6" ht="13.5">
      <c r="A6" s="438"/>
    </row>
    <row r="7" ht="13.5">
      <c r="A7" s="438"/>
    </row>
    <row r="8" ht="13.5">
      <c r="A8" s="438"/>
    </row>
    <row r="9" ht="13.5">
      <c r="A9" s="438"/>
    </row>
    <row r="10" ht="13.5">
      <c r="A10" s="438"/>
    </row>
    <row r="11" ht="13.5">
      <c r="A11" s="438"/>
    </row>
    <row r="12" ht="13.5">
      <c r="A12" s="438"/>
    </row>
    <row r="13" ht="13.5">
      <c r="A13" s="438"/>
    </row>
    <row r="14" ht="13.5">
      <c r="A14" s="438"/>
    </row>
    <row r="15" ht="13.5">
      <c r="A15" s="438"/>
    </row>
    <row r="16" ht="13.5">
      <c r="A16" s="438"/>
    </row>
    <row r="17" ht="13.5">
      <c r="A17" s="438"/>
    </row>
    <row r="18" ht="13.5">
      <c r="A18" s="438"/>
    </row>
    <row r="19" ht="13.5">
      <c r="A19" s="438"/>
    </row>
    <row r="20" ht="13.5">
      <c r="A20" s="438"/>
    </row>
    <row r="21" ht="13.5">
      <c r="A21" s="438"/>
    </row>
    <row r="22" ht="13.5">
      <c r="A22" s="438"/>
    </row>
    <row r="23" ht="13.5">
      <c r="A23" s="438"/>
    </row>
    <row r="24" ht="13.5">
      <c r="A24" s="438"/>
    </row>
    <row r="25" ht="13.5">
      <c r="A25" s="438"/>
    </row>
    <row r="26" ht="13.5">
      <c r="A26" s="438"/>
    </row>
    <row r="27" ht="13.5">
      <c r="A27" s="438"/>
    </row>
    <row r="28" ht="13.5">
      <c r="A28" s="438"/>
    </row>
    <row r="29" ht="13.5">
      <c r="A29" s="438"/>
    </row>
    <row r="30" ht="13.5">
      <c r="A30" s="438"/>
    </row>
    <row r="31" ht="13.5">
      <c r="A31" s="438"/>
    </row>
    <row r="32" ht="13.5">
      <c r="A32" s="438"/>
    </row>
    <row r="33" ht="13.5">
      <c r="A33" s="438"/>
    </row>
    <row r="34" ht="13.5">
      <c r="A34" s="438"/>
    </row>
    <row r="35" spans="1:15" s="59" customFormat="1" ht="19.5" customHeight="1">
      <c r="A35" s="438"/>
      <c r="B35" s="12"/>
      <c r="C35" s="249" t="s">
        <v>141</v>
      </c>
      <c r="D35" s="249" t="s">
        <v>142</v>
      </c>
      <c r="E35" s="249" t="s">
        <v>143</v>
      </c>
      <c r="F35" s="249" t="s">
        <v>144</v>
      </c>
      <c r="G35" s="249" t="s">
        <v>145</v>
      </c>
      <c r="H35" s="249" t="s">
        <v>210</v>
      </c>
      <c r="I35" s="249" t="s">
        <v>209</v>
      </c>
      <c r="J35" s="249" t="s">
        <v>146</v>
      </c>
      <c r="K35" s="249" t="s">
        <v>211</v>
      </c>
      <c r="L35" s="11" t="s">
        <v>160</v>
      </c>
      <c r="M35" s="11" t="s">
        <v>245</v>
      </c>
      <c r="N35" s="65"/>
      <c r="O35" s="250"/>
    </row>
    <row r="36" spans="1:15" ht="19.5" customHeight="1">
      <c r="A36" s="438"/>
      <c r="B36" s="384" t="s">
        <v>147</v>
      </c>
      <c r="C36" s="13">
        <v>149.9</v>
      </c>
      <c r="D36" s="13">
        <v>146</v>
      </c>
      <c r="E36" s="13">
        <v>139.8</v>
      </c>
      <c r="F36" s="13">
        <v>140.7</v>
      </c>
      <c r="G36" s="13">
        <v>138</v>
      </c>
      <c r="H36" s="13">
        <v>120.3</v>
      </c>
      <c r="I36" s="13">
        <v>113</v>
      </c>
      <c r="J36" s="13">
        <v>115.8</v>
      </c>
      <c r="K36" s="12">
        <v>115.1</v>
      </c>
      <c r="L36" s="12">
        <v>110.1</v>
      </c>
      <c r="M36" s="12">
        <v>111.3</v>
      </c>
      <c r="N36" s="1"/>
      <c r="O36" s="1"/>
    </row>
    <row r="37" spans="1:15" ht="19.5" customHeight="1">
      <c r="A37" s="438"/>
      <c r="B37" s="384" t="s">
        <v>148</v>
      </c>
      <c r="C37" s="13">
        <v>173.3</v>
      </c>
      <c r="D37" s="13">
        <v>179.3</v>
      </c>
      <c r="E37" s="13">
        <v>185.5</v>
      </c>
      <c r="F37" s="13">
        <v>186.7</v>
      </c>
      <c r="G37" s="13">
        <v>189.8</v>
      </c>
      <c r="H37" s="13">
        <v>190.2</v>
      </c>
      <c r="I37" s="13">
        <v>191.7</v>
      </c>
      <c r="J37" s="13">
        <v>198.8</v>
      </c>
      <c r="K37" s="12">
        <v>201.7</v>
      </c>
      <c r="L37" s="12">
        <v>204</v>
      </c>
      <c r="M37" s="12">
        <v>206.7</v>
      </c>
      <c r="N37" s="1"/>
      <c r="O37" s="1"/>
    </row>
    <row r="38" spans="1:13" ht="19.5" customHeight="1">
      <c r="A38" s="438"/>
      <c r="B38" s="384" t="s">
        <v>207</v>
      </c>
      <c r="C38" s="12">
        <v>178</v>
      </c>
      <c r="D38" s="12">
        <v>182</v>
      </c>
      <c r="E38" s="12">
        <v>185</v>
      </c>
      <c r="F38" s="12">
        <v>184</v>
      </c>
      <c r="G38" s="12">
        <v>184</v>
      </c>
      <c r="H38" s="12">
        <v>187</v>
      </c>
      <c r="I38" s="12">
        <v>185</v>
      </c>
      <c r="J38" s="12">
        <v>185</v>
      </c>
      <c r="K38" s="12">
        <v>182</v>
      </c>
      <c r="L38" s="12">
        <v>178</v>
      </c>
      <c r="M38" s="12">
        <v>179</v>
      </c>
    </row>
    <row r="40" ht="13.5">
      <c r="D40" s="347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189443</v>
      </c>
      <c r="K2" s="7" t="s">
        <v>11</v>
      </c>
      <c r="L2" s="6">
        <f aca="true" t="shared" si="0" ref="L2:L7">SUM(J2)</f>
        <v>189443</v>
      </c>
      <c r="M2" s="6">
        <v>127147</v>
      </c>
    </row>
    <row r="3" spans="10:13" ht="13.5">
      <c r="J3" s="6">
        <v>370961</v>
      </c>
      <c r="K3" s="5" t="s">
        <v>12</v>
      </c>
      <c r="L3" s="6">
        <f t="shared" si="0"/>
        <v>370961</v>
      </c>
      <c r="M3" s="6">
        <v>225750</v>
      </c>
    </row>
    <row r="4" spans="10:13" ht="13.5">
      <c r="J4" s="6">
        <v>418188</v>
      </c>
      <c r="K4" s="5" t="s">
        <v>13</v>
      </c>
      <c r="L4" s="6">
        <f t="shared" si="0"/>
        <v>418188</v>
      </c>
      <c r="M4" s="6">
        <v>234994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63185</v>
      </c>
    </row>
    <row r="6" spans="10:13" ht="13.5">
      <c r="J6" s="6">
        <v>377629</v>
      </c>
      <c r="K6" s="5" t="s">
        <v>15</v>
      </c>
      <c r="L6" s="6">
        <f t="shared" si="0"/>
        <v>377629</v>
      </c>
      <c r="M6" s="6">
        <v>264283</v>
      </c>
    </row>
    <row r="7" spans="10:13" ht="13.5">
      <c r="J7" s="6">
        <v>606886</v>
      </c>
      <c r="K7" s="5" t="s">
        <v>16</v>
      </c>
      <c r="L7" s="6">
        <f t="shared" si="0"/>
        <v>606886</v>
      </c>
      <c r="M7" s="6">
        <v>392079</v>
      </c>
    </row>
    <row r="8" spans="10:13" ht="13.5">
      <c r="J8" s="6">
        <f>SUM(J2:J7)</f>
        <v>2066903</v>
      </c>
      <c r="K8" s="5" t="s">
        <v>9</v>
      </c>
      <c r="L8" s="69">
        <f>SUM(L2:L7)</f>
        <v>2066903</v>
      </c>
      <c r="M8" s="6">
        <f>SUM(M2:M7)</f>
        <v>1307438</v>
      </c>
    </row>
    <row r="10" spans="10:13" ht="13.5">
      <c r="J10" t="s">
        <v>102</v>
      </c>
      <c r="L10" t="s">
        <v>120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127147</v>
      </c>
      <c r="M11" s="6">
        <f>SUM(N11-L11)</f>
        <v>62296</v>
      </c>
      <c r="N11" s="6">
        <f>SUM(L2)</f>
        <v>189443</v>
      </c>
    </row>
    <row r="12" spans="11:14" ht="13.5">
      <c r="K12" s="5" t="s">
        <v>12</v>
      </c>
      <c r="L12" s="6">
        <f t="shared" si="1"/>
        <v>225750</v>
      </c>
      <c r="M12" s="6">
        <f aca="true" t="shared" si="2" ref="M12:M17">SUM(N12-L12)</f>
        <v>145211</v>
      </c>
      <c r="N12" s="6">
        <f aca="true" t="shared" si="3" ref="N12:N17">SUM(L3)</f>
        <v>370961</v>
      </c>
    </row>
    <row r="13" spans="11:14" ht="13.5">
      <c r="K13" s="5" t="s">
        <v>13</v>
      </c>
      <c r="L13" s="6">
        <f t="shared" si="1"/>
        <v>234994</v>
      </c>
      <c r="M13" s="6">
        <f t="shared" si="2"/>
        <v>183194</v>
      </c>
      <c r="N13" s="6">
        <f t="shared" si="3"/>
        <v>418188</v>
      </c>
    </row>
    <row r="14" spans="11:14" ht="13.5">
      <c r="K14" s="5" t="s">
        <v>14</v>
      </c>
      <c r="L14" s="6">
        <f t="shared" si="1"/>
        <v>63185</v>
      </c>
      <c r="M14" s="6">
        <f t="shared" si="2"/>
        <v>40611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264283</v>
      </c>
      <c r="M15" s="6">
        <f t="shared" si="2"/>
        <v>113346</v>
      </c>
      <c r="N15" s="6">
        <f t="shared" si="3"/>
        <v>377629</v>
      </c>
    </row>
    <row r="16" spans="11:14" ht="13.5">
      <c r="K16" s="5" t="s">
        <v>16</v>
      </c>
      <c r="L16" s="6">
        <f t="shared" si="1"/>
        <v>392079</v>
      </c>
      <c r="M16" s="6">
        <f t="shared" si="2"/>
        <v>214807</v>
      </c>
      <c r="N16" s="6">
        <f t="shared" si="3"/>
        <v>606886</v>
      </c>
    </row>
    <row r="17" spans="11:14" ht="13.5">
      <c r="K17" s="5" t="s">
        <v>9</v>
      </c>
      <c r="L17" s="6">
        <f>SUM(L11:L16)</f>
        <v>1307438</v>
      </c>
      <c r="M17" s="6">
        <f t="shared" si="2"/>
        <v>759465</v>
      </c>
      <c r="N17" s="6">
        <f t="shared" si="3"/>
        <v>2066903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50" t="s">
        <v>17</v>
      </c>
      <c r="D56" s="451"/>
      <c r="E56" s="450" t="s">
        <v>65</v>
      </c>
      <c r="F56" s="451"/>
      <c r="G56" s="454" t="s">
        <v>64</v>
      </c>
      <c r="H56" s="450" t="s">
        <v>66</v>
      </c>
      <c r="I56" s="451"/>
    </row>
    <row r="57" spans="1:9" ht="14.25">
      <c r="A57" s="53" t="s">
        <v>71</v>
      </c>
      <c r="B57" s="54"/>
      <c r="C57" s="452"/>
      <c r="D57" s="453"/>
      <c r="E57" s="452"/>
      <c r="F57" s="453"/>
      <c r="G57" s="455"/>
      <c r="H57" s="452"/>
      <c r="I57" s="453"/>
    </row>
    <row r="58" spans="1:9" ht="19.5" customHeight="1">
      <c r="A58" s="58" t="s">
        <v>95</v>
      </c>
      <c r="B58" s="55"/>
      <c r="C58" s="447" t="s">
        <v>230</v>
      </c>
      <c r="D58" s="446"/>
      <c r="E58" s="448" t="s">
        <v>246</v>
      </c>
      <c r="F58" s="446"/>
      <c r="G58" s="128">
        <v>20.4</v>
      </c>
      <c r="H58" s="56"/>
      <c r="I58" s="57"/>
    </row>
    <row r="59" spans="1:9" ht="19.5" customHeight="1">
      <c r="A59" s="58" t="s">
        <v>67</v>
      </c>
      <c r="B59" s="55"/>
      <c r="C59" s="445" t="s">
        <v>69</v>
      </c>
      <c r="D59" s="446"/>
      <c r="E59" s="448" t="s">
        <v>247</v>
      </c>
      <c r="F59" s="446"/>
      <c r="G59" s="134">
        <v>35</v>
      </c>
      <c r="H59" s="56"/>
      <c r="I59" s="57"/>
    </row>
    <row r="60" spans="1:9" ht="19.5" customHeight="1">
      <c r="A60" s="58" t="s">
        <v>68</v>
      </c>
      <c r="B60" s="55"/>
      <c r="C60" s="448" t="s">
        <v>195</v>
      </c>
      <c r="D60" s="449"/>
      <c r="E60" s="445" t="s">
        <v>248</v>
      </c>
      <c r="F60" s="446"/>
      <c r="G60" s="128">
        <v>66.1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51"/>
    </row>
    <row r="3" spans="1:2" ht="9.75" customHeight="1">
      <c r="A3" s="38"/>
      <c r="B3" s="38"/>
    </row>
    <row r="4" spans="10:13" ht="9.75" customHeight="1">
      <c r="J4" s="248"/>
      <c r="K4" s="3"/>
      <c r="L4" s="3"/>
      <c r="M4" s="127"/>
    </row>
    <row r="20" ht="9.75" customHeight="1">
      <c r="AI20" s="252"/>
    </row>
    <row r="25" spans="1:35" s="252" customFormat="1" ht="9.75" customHeight="1">
      <c r="A25" s="253"/>
      <c r="B25" s="253" t="s">
        <v>126</v>
      </c>
      <c r="C25" s="253" t="s">
        <v>127</v>
      </c>
      <c r="D25" s="253" t="s">
        <v>128</v>
      </c>
      <c r="E25" s="253" t="s">
        <v>129</v>
      </c>
      <c r="F25" s="253" t="s">
        <v>130</v>
      </c>
      <c r="G25" s="253" t="s">
        <v>131</v>
      </c>
      <c r="H25" s="253" t="s">
        <v>132</v>
      </c>
      <c r="I25" s="253" t="s">
        <v>133</v>
      </c>
      <c r="J25" s="253" t="s">
        <v>134</v>
      </c>
      <c r="K25" s="253" t="s">
        <v>135</v>
      </c>
      <c r="L25" s="253" t="s">
        <v>136</v>
      </c>
      <c r="M25" s="253" t="s">
        <v>137</v>
      </c>
      <c r="AI25"/>
    </row>
    <row r="26" spans="1:13" ht="9.75" customHeight="1">
      <c r="A26" s="10" t="s">
        <v>138</v>
      </c>
      <c r="B26" s="253">
        <v>65.1</v>
      </c>
      <c r="C26" s="253">
        <v>72.2</v>
      </c>
      <c r="D26" s="253">
        <v>82.7</v>
      </c>
      <c r="E26" s="253">
        <v>80.1</v>
      </c>
      <c r="F26" s="253">
        <v>82.3</v>
      </c>
      <c r="G26" s="253">
        <v>86</v>
      </c>
      <c r="H26" s="253">
        <v>83.8</v>
      </c>
      <c r="I26" s="253">
        <v>67</v>
      </c>
      <c r="J26" s="253">
        <v>78.6</v>
      </c>
      <c r="K26" s="253">
        <v>79.7</v>
      </c>
      <c r="L26" s="253">
        <v>77.3</v>
      </c>
      <c r="M26" s="253">
        <v>74.3</v>
      </c>
    </row>
    <row r="27" spans="1:13" ht="9.75" customHeight="1">
      <c r="A27" s="10" t="s">
        <v>139</v>
      </c>
      <c r="B27" s="253">
        <v>71.7</v>
      </c>
      <c r="C27" s="253">
        <v>74.6</v>
      </c>
      <c r="D27" s="253">
        <v>84.6</v>
      </c>
      <c r="E27" s="253">
        <v>88.4</v>
      </c>
      <c r="F27" s="253">
        <v>82.6</v>
      </c>
      <c r="G27" s="253">
        <v>87.5</v>
      </c>
      <c r="H27" s="253">
        <v>85.2</v>
      </c>
      <c r="I27" s="253">
        <v>81.2</v>
      </c>
      <c r="J27" s="253">
        <v>75.8</v>
      </c>
      <c r="K27" s="253">
        <v>81</v>
      </c>
      <c r="L27" s="253">
        <v>81.8</v>
      </c>
      <c r="M27" s="253">
        <v>78.8</v>
      </c>
    </row>
    <row r="28" spans="1:13" ht="9.75" customHeight="1">
      <c r="A28" s="10" t="s">
        <v>240</v>
      </c>
      <c r="B28" s="253">
        <v>70.4</v>
      </c>
      <c r="C28" s="253">
        <v>73.6</v>
      </c>
      <c r="D28" s="255">
        <v>80</v>
      </c>
      <c r="E28" s="253">
        <v>89.5</v>
      </c>
      <c r="F28" s="253">
        <v>86.8</v>
      </c>
      <c r="G28" s="253">
        <v>93.7</v>
      </c>
      <c r="H28" s="253">
        <v>87</v>
      </c>
      <c r="I28" s="253">
        <v>78.2</v>
      </c>
      <c r="J28" s="253">
        <v>80.5</v>
      </c>
      <c r="K28" s="253">
        <v>79.8</v>
      </c>
      <c r="L28" s="253">
        <v>78.1</v>
      </c>
      <c r="M28" s="253">
        <v>76.7</v>
      </c>
    </row>
    <row r="29" spans="1:13" ht="9.75" customHeight="1">
      <c r="A29" s="10" t="s">
        <v>149</v>
      </c>
      <c r="B29" s="253">
        <v>67.2</v>
      </c>
      <c r="C29" s="253">
        <v>70.1</v>
      </c>
      <c r="D29" s="255">
        <v>81.3</v>
      </c>
      <c r="E29" s="253">
        <v>80</v>
      </c>
      <c r="F29" s="253">
        <v>82.1</v>
      </c>
      <c r="G29" s="253">
        <v>84.3</v>
      </c>
      <c r="H29" s="253">
        <v>79.1</v>
      </c>
      <c r="I29" s="253">
        <v>76</v>
      </c>
      <c r="J29" s="253">
        <v>76.7</v>
      </c>
      <c r="K29" s="253">
        <v>77.5</v>
      </c>
      <c r="L29" s="253">
        <v>77.2</v>
      </c>
      <c r="M29" s="253">
        <v>74.1</v>
      </c>
    </row>
    <row r="30" spans="1:13" ht="9.75" customHeight="1">
      <c r="A30" s="10" t="s">
        <v>212</v>
      </c>
      <c r="B30" s="253">
        <v>70.3</v>
      </c>
      <c r="C30" s="253">
        <v>72.8</v>
      </c>
      <c r="D30" s="255">
        <v>83.8</v>
      </c>
      <c r="E30" s="253">
        <v>83.2</v>
      </c>
      <c r="F30" s="253">
        <v>86.4</v>
      </c>
      <c r="G30" s="253">
        <v>86.6</v>
      </c>
      <c r="H30" s="253">
        <v>84.3</v>
      </c>
      <c r="I30" s="253">
        <v>74.5</v>
      </c>
      <c r="J30" s="253"/>
      <c r="K30" s="253"/>
      <c r="L30" s="253"/>
      <c r="M30" s="253"/>
    </row>
    <row r="31" spans="2:13" s="1" customFormat="1" ht="9.75" customHeight="1"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53"/>
      <c r="B55" s="253" t="s">
        <v>126</v>
      </c>
      <c r="C55" s="253" t="s">
        <v>127</v>
      </c>
      <c r="D55" s="253" t="s">
        <v>128</v>
      </c>
      <c r="E55" s="253" t="s">
        <v>129</v>
      </c>
      <c r="F55" s="253" t="s">
        <v>130</v>
      </c>
      <c r="G55" s="253" t="s">
        <v>131</v>
      </c>
      <c r="H55" s="253" t="s">
        <v>132</v>
      </c>
      <c r="I55" s="253" t="s">
        <v>133</v>
      </c>
      <c r="J55" s="253" t="s">
        <v>134</v>
      </c>
      <c r="K55" s="253" t="s">
        <v>135</v>
      </c>
      <c r="L55" s="253" t="s">
        <v>136</v>
      </c>
      <c r="M55" s="253" t="s">
        <v>137</v>
      </c>
    </row>
    <row r="56" spans="1:13" ht="9.75" customHeight="1">
      <c r="A56" s="10" t="s">
        <v>138</v>
      </c>
      <c r="B56" s="253">
        <v>110.7</v>
      </c>
      <c r="C56" s="253">
        <v>112.7</v>
      </c>
      <c r="D56" s="253">
        <v>113</v>
      </c>
      <c r="E56" s="253">
        <v>113.9</v>
      </c>
      <c r="F56" s="253">
        <v>117.3</v>
      </c>
      <c r="G56" s="253">
        <v>118.4</v>
      </c>
      <c r="H56" s="253">
        <v>116.1</v>
      </c>
      <c r="I56" s="253">
        <v>111.7</v>
      </c>
      <c r="J56" s="254">
        <v>110.7</v>
      </c>
      <c r="K56" s="253">
        <v>110.5</v>
      </c>
      <c r="L56" s="253">
        <v>112.5</v>
      </c>
      <c r="M56" s="253">
        <v>108.3</v>
      </c>
    </row>
    <row r="57" spans="1:13" ht="9.75" customHeight="1">
      <c r="A57" s="10" t="s">
        <v>139</v>
      </c>
      <c r="B57" s="253">
        <v>113</v>
      </c>
      <c r="C57" s="253">
        <v>114.1</v>
      </c>
      <c r="D57" s="253">
        <v>112.6</v>
      </c>
      <c r="E57" s="253">
        <v>114.8</v>
      </c>
      <c r="F57" s="253">
        <v>115.7</v>
      </c>
      <c r="G57" s="253">
        <v>116.8</v>
      </c>
      <c r="H57" s="253">
        <v>110.8</v>
      </c>
      <c r="I57" s="253">
        <v>114.7</v>
      </c>
      <c r="J57" s="254">
        <v>110.5</v>
      </c>
      <c r="K57" s="253">
        <v>115.6</v>
      </c>
      <c r="L57" s="253">
        <v>117.5</v>
      </c>
      <c r="M57" s="253">
        <v>113.2</v>
      </c>
    </row>
    <row r="58" spans="1:13" ht="9.75" customHeight="1">
      <c r="A58" s="10" t="s">
        <v>150</v>
      </c>
      <c r="B58" s="253">
        <v>115.3</v>
      </c>
      <c r="C58" s="253">
        <v>117.2</v>
      </c>
      <c r="D58" s="253">
        <v>111.2</v>
      </c>
      <c r="E58" s="253">
        <v>115.9</v>
      </c>
      <c r="F58" s="253">
        <v>120.8</v>
      </c>
      <c r="G58" s="253">
        <v>121</v>
      </c>
      <c r="H58" s="253">
        <v>116.7</v>
      </c>
      <c r="I58" s="253">
        <v>113.9</v>
      </c>
      <c r="J58" s="254">
        <v>113.5</v>
      </c>
      <c r="K58" s="253">
        <v>114.8</v>
      </c>
      <c r="L58" s="253">
        <v>112</v>
      </c>
      <c r="M58" s="253">
        <v>108.4</v>
      </c>
    </row>
    <row r="59" spans="1:13" ht="9.75" customHeight="1">
      <c r="A59" s="10" t="s">
        <v>151</v>
      </c>
      <c r="B59" s="253">
        <v>109.8</v>
      </c>
      <c r="C59" s="253">
        <v>110.7</v>
      </c>
      <c r="D59" s="253">
        <v>109.8</v>
      </c>
      <c r="E59" s="253">
        <v>109.2</v>
      </c>
      <c r="F59" s="253">
        <v>114.7</v>
      </c>
      <c r="G59" s="253">
        <v>114.5</v>
      </c>
      <c r="H59" s="253">
        <v>110.4</v>
      </c>
      <c r="I59" s="253">
        <v>109.7</v>
      </c>
      <c r="J59" s="254">
        <v>109.6</v>
      </c>
      <c r="K59" s="253">
        <v>110.3</v>
      </c>
      <c r="L59" s="253">
        <v>108.6</v>
      </c>
      <c r="M59" s="253">
        <v>103.4</v>
      </c>
    </row>
    <row r="60" spans="1:13" ht="10.5" customHeight="1">
      <c r="A60" s="10" t="s">
        <v>212</v>
      </c>
      <c r="B60" s="253">
        <v>108.7</v>
      </c>
      <c r="C60" s="253">
        <v>110.2</v>
      </c>
      <c r="D60" s="253">
        <v>109.7</v>
      </c>
      <c r="E60" s="253">
        <v>110.8</v>
      </c>
      <c r="F60" s="253">
        <v>112.8</v>
      </c>
      <c r="G60" s="253">
        <v>114.4</v>
      </c>
      <c r="H60" s="253">
        <v>115.4</v>
      </c>
      <c r="I60" s="253">
        <v>108.5</v>
      </c>
      <c r="J60" s="254"/>
      <c r="K60" s="253"/>
      <c r="L60" s="253"/>
      <c r="M60" s="253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53"/>
      <c r="B85" s="253" t="s">
        <v>126</v>
      </c>
      <c r="C85" s="253" t="s">
        <v>127</v>
      </c>
      <c r="D85" s="253" t="s">
        <v>128</v>
      </c>
      <c r="E85" s="253" t="s">
        <v>129</v>
      </c>
      <c r="F85" s="253" t="s">
        <v>130</v>
      </c>
      <c r="G85" s="253" t="s">
        <v>131</v>
      </c>
      <c r="H85" s="253" t="s">
        <v>132</v>
      </c>
      <c r="I85" s="253" t="s">
        <v>133</v>
      </c>
      <c r="J85" s="253" t="s">
        <v>134</v>
      </c>
      <c r="K85" s="253" t="s">
        <v>135</v>
      </c>
      <c r="L85" s="253" t="s">
        <v>136</v>
      </c>
      <c r="M85" s="253" t="s">
        <v>137</v>
      </c>
    </row>
    <row r="86" spans="1:13" ht="9.75" customHeight="1">
      <c r="A86" s="11" t="s">
        <v>138</v>
      </c>
      <c r="B86" s="253">
        <v>59</v>
      </c>
      <c r="C86" s="253">
        <v>63.8</v>
      </c>
      <c r="D86" s="253">
        <v>73.2</v>
      </c>
      <c r="E86" s="253">
        <v>70.2</v>
      </c>
      <c r="F86" s="253">
        <v>69.7</v>
      </c>
      <c r="G86" s="253">
        <v>72.5</v>
      </c>
      <c r="H86" s="253">
        <v>72.4</v>
      </c>
      <c r="I86" s="253">
        <v>60.8</v>
      </c>
      <c r="J86" s="254">
        <v>71.1</v>
      </c>
      <c r="K86" s="253">
        <v>72.2</v>
      </c>
      <c r="L86" s="253">
        <v>68.4</v>
      </c>
      <c r="M86" s="253">
        <v>69.2</v>
      </c>
    </row>
    <row r="87" spans="1:25" ht="9.75" customHeight="1">
      <c r="A87" s="11" t="s">
        <v>139</v>
      </c>
      <c r="B87" s="253">
        <v>62.6</v>
      </c>
      <c r="C87" s="253">
        <v>65.3</v>
      </c>
      <c r="D87" s="253">
        <v>75.3</v>
      </c>
      <c r="E87" s="253">
        <v>76.8</v>
      </c>
      <c r="F87" s="253">
        <v>71.3</v>
      </c>
      <c r="G87" s="253">
        <v>74.7</v>
      </c>
      <c r="H87" s="253">
        <v>77.6</v>
      </c>
      <c r="I87" s="253">
        <v>70.3</v>
      </c>
      <c r="J87" s="254">
        <v>69.2</v>
      </c>
      <c r="K87" s="253">
        <v>69.4</v>
      </c>
      <c r="L87" s="253">
        <v>69.3</v>
      </c>
      <c r="M87" s="253">
        <v>70.2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8"/>
    </row>
    <row r="88" spans="1:25" ht="9.75" customHeight="1">
      <c r="A88" s="11" t="s">
        <v>241</v>
      </c>
      <c r="B88" s="253">
        <v>60.7</v>
      </c>
      <c r="C88" s="253">
        <v>62.5</v>
      </c>
      <c r="D88" s="253">
        <v>72.7</v>
      </c>
      <c r="E88" s="253">
        <v>76.8</v>
      </c>
      <c r="F88" s="253">
        <v>71.3</v>
      </c>
      <c r="G88" s="253">
        <v>77.4</v>
      </c>
      <c r="H88" s="253">
        <v>75</v>
      </c>
      <c r="I88" s="253">
        <v>69</v>
      </c>
      <c r="J88" s="254">
        <v>71</v>
      </c>
      <c r="K88" s="253">
        <v>69.4</v>
      </c>
      <c r="L88" s="253">
        <v>70.2</v>
      </c>
      <c r="M88" s="253">
        <v>71.2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258"/>
    </row>
    <row r="89" spans="1:25" ht="9.75" customHeight="1">
      <c r="A89" s="11" t="s">
        <v>151</v>
      </c>
      <c r="B89" s="253">
        <v>61</v>
      </c>
      <c r="C89" s="253">
        <v>63.2</v>
      </c>
      <c r="D89" s="253">
        <v>74.1</v>
      </c>
      <c r="E89" s="253">
        <v>73.3</v>
      </c>
      <c r="F89" s="253">
        <v>70.9</v>
      </c>
      <c r="G89" s="253">
        <v>73.6</v>
      </c>
      <c r="H89" s="253">
        <v>72.2</v>
      </c>
      <c r="I89" s="253">
        <v>69.3</v>
      </c>
      <c r="J89" s="254">
        <v>70</v>
      </c>
      <c r="K89" s="253">
        <v>70.2</v>
      </c>
      <c r="L89" s="253">
        <v>71.3</v>
      </c>
      <c r="M89" s="253">
        <v>72.3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212</v>
      </c>
      <c r="B90" s="253">
        <v>63.8</v>
      </c>
      <c r="C90" s="253">
        <v>65.8</v>
      </c>
      <c r="D90" s="253">
        <v>76.4</v>
      </c>
      <c r="E90" s="253">
        <v>74.9</v>
      </c>
      <c r="F90" s="253">
        <v>76.4</v>
      </c>
      <c r="G90" s="253">
        <v>75.5</v>
      </c>
      <c r="H90" s="253">
        <v>72.9</v>
      </c>
      <c r="I90" s="253">
        <v>69.7</v>
      </c>
      <c r="J90" s="254"/>
      <c r="K90" s="253"/>
      <c r="L90" s="253"/>
      <c r="M90" s="253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9"/>
      <c r="B91" s="259"/>
      <c r="C91" s="259"/>
      <c r="D91" s="259"/>
      <c r="E91" s="259"/>
      <c r="F91" s="259"/>
      <c r="G91" s="259"/>
      <c r="H91" s="259"/>
      <c r="I91" s="259"/>
      <c r="J91" s="259"/>
      <c r="K91" s="257"/>
      <c r="L91" s="259"/>
      <c r="M91" s="25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6" t="s">
        <v>249</v>
      </c>
      <c r="B1" s="456"/>
      <c r="C1" s="456"/>
      <c r="D1" s="456"/>
      <c r="E1" s="456"/>
      <c r="F1" s="456"/>
      <c r="G1" s="456"/>
      <c r="M1" s="22"/>
      <c r="N1" t="s">
        <v>213</v>
      </c>
      <c r="O1" s="172"/>
      <c r="P1" s="67"/>
      <c r="Q1" s="175" t="s">
        <v>214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9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36" t="s">
        <v>43</v>
      </c>
      <c r="J3" s="17">
        <v>151919</v>
      </c>
      <c r="K3" s="20">
        <v>1</v>
      </c>
      <c r="L3" s="5">
        <f>SUM(H3)</f>
        <v>26</v>
      </c>
      <c r="M3" s="336" t="s">
        <v>43</v>
      </c>
      <c r="N3" s="17">
        <f>SUM(J3)</f>
        <v>151919</v>
      </c>
      <c r="O3" s="5">
        <f>SUM(H3)</f>
        <v>26</v>
      </c>
      <c r="P3" s="336" t="s">
        <v>43</v>
      </c>
      <c r="Q3" s="138">
        <v>174487</v>
      </c>
    </row>
    <row r="4" spans="8:17" ht="13.5" customHeight="1">
      <c r="H4" s="5">
        <v>33</v>
      </c>
      <c r="I4" s="336" t="s">
        <v>0</v>
      </c>
      <c r="J4" s="17">
        <v>133989</v>
      </c>
      <c r="K4" s="20">
        <v>2</v>
      </c>
      <c r="L4" s="5">
        <f aca="true" t="shared" si="0" ref="L4:L12">SUM(H4)</f>
        <v>33</v>
      </c>
      <c r="M4" s="336" t="s">
        <v>0</v>
      </c>
      <c r="N4" s="17">
        <f aca="true" t="shared" si="1" ref="N4:N12">SUM(J4)</f>
        <v>133989</v>
      </c>
      <c r="O4" s="5">
        <f aca="true" t="shared" si="2" ref="O4:O12">SUM(H4)</f>
        <v>33</v>
      </c>
      <c r="P4" s="336" t="s">
        <v>0</v>
      </c>
      <c r="Q4" s="138">
        <v>112339</v>
      </c>
    </row>
    <row r="5" spans="8:19" ht="13.5" customHeight="1">
      <c r="H5" s="5">
        <v>16</v>
      </c>
      <c r="I5" s="336" t="s">
        <v>3</v>
      </c>
      <c r="J5" s="17">
        <v>76383</v>
      </c>
      <c r="K5" s="20">
        <v>3</v>
      </c>
      <c r="L5" s="5">
        <f t="shared" si="0"/>
        <v>16</v>
      </c>
      <c r="M5" s="336" t="s">
        <v>3</v>
      </c>
      <c r="N5" s="17">
        <f t="shared" si="1"/>
        <v>76383</v>
      </c>
      <c r="O5" s="5">
        <f t="shared" si="2"/>
        <v>16</v>
      </c>
      <c r="P5" s="336" t="s">
        <v>3</v>
      </c>
      <c r="Q5" s="138">
        <v>84515</v>
      </c>
      <c r="S5" s="67"/>
    </row>
    <row r="6" spans="8:17" ht="13.5" customHeight="1">
      <c r="H6" s="131">
        <v>40</v>
      </c>
      <c r="I6" s="337" t="s">
        <v>183</v>
      </c>
      <c r="J6" s="17">
        <v>46675</v>
      </c>
      <c r="K6" s="20">
        <v>4</v>
      </c>
      <c r="L6" s="5">
        <f t="shared" si="0"/>
        <v>40</v>
      </c>
      <c r="M6" s="337" t="s">
        <v>183</v>
      </c>
      <c r="N6" s="17">
        <f t="shared" si="1"/>
        <v>46675</v>
      </c>
      <c r="O6" s="5">
        <f t="shared" si="2"/>
        <v>40</v>
      </c>
      <c r="P6" s="337" t="s">
        <v>183</v>
      </c>
      <c r="Q6" s="138">
        <v>54323</v>
      </c>
    </row>
    <row r="7" spans="8:17" ht="13.5" customHeight="1">
      <c r="H7" s="5">
        <v>34</v>
      </c>
      <c r="I7" s="336" t="s">
        <v>1</v>
      </c>
      <c r="J7" s="17">
        <v>42459</v>
      </c>
      <c r="K7" s="20">
        <v>5</v>
      </c>
      <c r="L7" s="5">
        <f t="shared" si="0"/>
        <v>34</v>
      </c>
      <c r="M7" s="336" t="s">
        <v>1</v>
      </c>
      <c r="N7" s="17">
        <f t="shared" si="1"/>
        <v>42459</v>
      </c>
      <c r="O7" s="5">
        <f t="shared" si="2"/>
        <v>34</v>
      </c>
      <c r="P7" s="336" t="s">
        <v>1</v>
      </c>
      <c r="Q7" s="138">
        <v>47016</v>
      </c>
    </row>
    <row r="8" spans="8:17" ht="13.5" customHeight="1">
      <c r="H8" s="5">
        <v>13</v>
      </c>
      <c r="I8" s="336" t="s">
        <v>7</v>
      </c>
      <c r="J8" s="17">
        <v>40734</v>
      </c>
      <c r="K8" s="20">
        <v>6</v>
      </c>
      <c r="L8" s="5">
        <f t="shared" si="0"/>
        <v>13</v>
      </c>
      <c r="M8" s="336" t="s">
        <v>7</v>
      </c>
      <c r="N8" s="17">
        <f t="shared" si="1"/>
        <v>40734</v>
      </c>
      <c r="O8" s="5">
        <f t="shared" si="2"/>
        <v>13</v>
      </c>
      <c r="P8" s="336" t="s">
        <v>7</v>
      </c>
      <c r="Q8" s="138">
        <v>22190</v>
      </c>
    </row>
    <row r="9" spans="8:17" ht="13.5" customHeight="1">
      <c r="H9" s="5">
        <v>31</v>
      </c>
      <c r="I9" s="336" t="s">
        <v>115</v>
      </c>
      <c r="J9" s="17">
        <v>31105</v>
      </c>
      <c r="K9" s="20">
        <v>7</v>
      </c>
      <c r="L9" s="5">
        <f t="shared" si="0"/>
        <v>31</v>
      </c>
      <c r="M9" s="336" t="s">
        <v>115</v>
      </c>
      <c r="N9" s="17">
        <f t="shared" si="1"/>
        <v>31105</v>
      </c>
      <c r="O9" s="5">
        <f t="shared" si="2"/>
        <v>31</v>
      </c>
      <c r="P9" s="336" t="s">
        <v>115</v>
      </c>
      <c r="Q9" s="138">
        <v>36382</v>
      </c>
    </row>
    <row r="10" spans="8:17" ht="13.5" customHeight="1">
      <c r="H10" s="5">
        <v>24</v>
      </c>
      <c r="I10" s="336" t="s">
        <v>41</v>
      </c>
      <c r="J10" s="17">
        <v>30008</v>
      </c>
      <c r="K10" s="20">
        <v>8</v>
      </c>
      <c r="L10" s="5">
        <f t="shared" si="0"/>
        <v>24</v>
      </c>
      <c r="M10" s="336" t="s">
        <v>41</v>
      </c>
      <c r="N10" s="17">
        <f t="shared" si="1"/>
        <v>30008</v>
      </c>
      <c r="O10" s="5">
        <f t="shared" si="2"/>
        <v>24</v>
      </c>
      <c r="P10" s="336" t="s">
        <v>41</v>
      </c>
      <c r="Q10" s="138">
        <v>23359</v>
      </c>
    </row>
    <row r="11" spans="8:17" ht="13.5" customHeight="1">
      <c r="H11" s="5">
        <v>36</v>
      </c>
      <c r="I11" s="336" t="s">
        <v>5</v>
      </c>
      <c r="J11" s="17">
        <v>28893</v>
      </c>
      <c r="K11" s="20">
        <v>9</v>
      </c>
      <c r="L11" s="5">
        <f t="shared" si="0"/>
        <v>36</v>
      </c>
      <c r="M11" s="336" t="s">
        <v>5</v>
      </c>
      <c r="N11" s="17">
        <f t="shared" si="1"/>
        <v>28893</v>
      </c>
      <c r="O11" s="5">
        <f t="shared" si="2"/>
        <v>36</v>
      </c>
      <c r="P11" s="336" t="s">
        <v>5</v>
      </c>
      <c r="Q11" s="138">
        <v>25480</v>
      </c>
    </row>
    <row r="12" spans="8:17" ht="13.5" customHeight="1" thickBot="1">
      <c r="H12" s="389">
        <v>38</v>
      </c>
      <c r="I12" s="341" t="s">
        <v>52</v>
      </c>
      <c r="J12" s="390">
        <v>23533</v>
      </c>
      <c r="K12" s="21">
        <v>10</v>
      </c>
      <c r="L12" s="5">
        <f t="shared" si="0"/>
        <v>38</v>
      </c>
      <c r="M12" s="341" t="s">
        <v>52</v>
      </c>
      <c r="N12" s="17">
        <f t="shared" si="1"/>
        <v>23533</v>
      </c>
      <c r="O12" s="5">
        <f t="shared" si="2"/>
        <v>38</v>
      </c>
      <c r="P12" s="341" t="s">
        <v>52</v>
      </c>
      <c r="Q12" s="138">
        <v>29430</v>
      </c>
    </row>
    <row r="13" spans="8:17" ht="13.5" customHeight="1">
      <c r="H13" s="385">
        <v>3</v>
      </c>
      <c r="I13" s="387" t="s">
        <v>22</v>
      </c>
      <c r="J13" s="388">
        <v>23458</v>
      </c>
      <c r="K13" s="162"/>
      <c r="L13" s="125"/>
      <c r="M13" s="125"/>
      <c r="N13" s="163"/>
      <c r="O13" s="1"/>
      <c r="P13" s="245" t="s">
        <v>113</v>
      </c>
      <c r="Q13" s="138">
        <v>759679</v>
      </c>
    </row>
    <row r="14" spans="2:15" ht="13.5" customHeight="1">
      <c r="B14" s="26"/>
      <c r="H14" s="5">
        <v>17</v>
      </c>
      <c r="I14" s="336" t="s">
        <v>34</v>
      </c>
      <c r="J14" s="17">
        <v>22766</v>
      </c>
      <c r="K14" s="162"/>
      <c r="L14" s="33"/>
      <c r="N14" t="s">
        <v>89</v>
      </c>
      <c r="O14"/>
    </row>
    <row r="15" spans="8:17" ht="13.5" customHeight="1">
      <c r="H15" s="5">
        <v>25</v>
      </c>
      <c r="I15" s="336" t="s">
        <v>42</v>
      </c>
      <c r="J15" s="17">
        <v>20528</v>
      </c>
      <c r="K15" s="162"/>
      <c r="L15" s="33"/>
      <c r="M15" s="1" t="s">
        <v>215</v>
      </c>
      <c r="N15" s="19"/>
      <c r="O15"/>
      <c r="P15" t="s">
        <v>216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14</v>
      </c>
      <c r="I16" s="336" t="s">
        <v>32</v>
      </c>
      <c r="J16" s="17">
        <v>12902</v>
      </c>
      <c r="K16" s="162"/>
      <c r="L16" s="5">
        <f>SUM(L3)</f>
        <v>26</v>
      </c>
      <c r="M16" s="17">
        <f>SUM(N3)</f>
        <v>151919</v>
      </c>
      <c r="N16" s="336" t="s">
        <v>43</v>
      </c>
      <c r="O16" s="5">
        <f>SUM(O3)</f>
        <v>26</v>
      </c>
      <c r="P16" s="17">
        <f>SUM(M16)</f>
        <v>151919</v>
      </c>
      <c r="Q16" s="137">
        <v>157498</v>
      </c>
      <c r="R16" s="126"/>
    </row>
    <row r="17" spans="2:19" ht="13.5" customHeight="1">
      <c r="B17" s="1"/>
      <c r="C17" s="19"/>
      <c r="D17" s="1"/>
      <c r="E17" s="24"/>
      <c r="F17" s="1"/>
      <c r="H17" s="5">
        <v>2</v>
      </c>
      <c r="I17" s="336" t="s">
        <v>6</v>
      </c>
      <c r="J17" s="17">
        <v>11392</v>
      </c>
      <c r="K17" s="162"/>
      <c r="L17" s="5">
        <f aca="true" t="shared" si="3" ref="L17:L25">SUM(L4)</f>
        <v>33</v>
      </c>
      <c r="M17" s="17">
        <f aca="true" t="shared" si="4" ref="M17:M25">SUM(N4)</f>
        <v>133989</v>
      </c>
      <c r="N17" s="336" t="s">
        <v>0</v>
      </c>
      <c r="O17" s="5">
        <f aca="true" t="shared" si="5" ref="O17:O25">SUM(O4)</f>
        <v>33</v>
      </c>
      <c r="P17" s="17">
        <f aca="true" t="shared" si="6" ref="P17:P25">SUM(M17)</f>
        <v>133989</v>
      </c>
      <c r="Q17" s="137">
        <v>145631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12</v>
      </c>
      <c r="I18" s="336" t="s">
        <v>31</v>
      </c>
      <c r="J18" s="17">
        <v>5676</v>
      </c>
      <c r="K18" s="162"/>
      <c r="L18" s="5">
        <f t="shared" si="3"/>
        <v>16</v>
      </c>
      <c r="M18" s="17">
        <f t="shared" si="4"/>
        <v>76383</v>
      </c>
      <c r="N18" s="336" t="s">
        <v>3</v>
      </c>
      <c r="O18" s="5">
        <f t="shared" si="5"/>
        <v>16</v>
      </c>
      <c r="P18" s="17">
        <f t="shared" si="6"/>
        <v>76383</v>
      </c>
      <c r="Q18" s="137">
        <v>136827</v>
      </c>
      <c r="R18" s="126"/>
      <c r="S18" s="184"/>
    </row>
    <row r="19" spans="2:19" ht="13.5" customHeight="1">
      <c r="B19" s="1"/>
      <c r="C19" s="19"/>
      <c r="D19" s="1"/>
      <c r="E19" s="24"/>
      <c r="F19" s="1"/>
      <c r="H19" s="5">
        <v>20</v>
      </c>
      <c r="I19" s="336" t="s">
        <v>37</v>
      </c>
      <c r="J19" s="17">
        <v>5166</v>
      </c>
      <c r="L19" s="5">
        <f t="shared" si="3"/>
        <v>40</v>
      </c>
      <c r="M19" s="17">
        <f t="shared" si="4"/>
        <v>46675</v>
      </c>
      <c r="N19" s="337" t="s">
        <v>183</v>
      </c>
      <c r="O19" s="5">
        <f t="shared" si="5"/>
        <v>40</v>
      </c>
      <c r="P19" s="17">
        <f t="shared" si="6"/>
        <v>46675</v>
      </c>
      <c r="Q19" s="137">
        <v>40859</v>
      </c>
      <c r="R19" s="126"/>
      <c r="S19" s="212"/>
    </row>
    <row r="20" spans="2:19" ht="13.5" customHeight="1">
      <c r="B20" s="25"/>
      <c r="C20" s="19"/>
      <c r="D20" s="1"/>
      <c r="E20" s="24"/>
      <c r="F20" s="1"/>
      <c r="G20" s="1"/>
      <c r="H20" s="5">
        <v>37</v>
      </c>
      <c r="I20" s="336" t="s">
        <v>51</v>
      </c>
      <c r="J20" s="17">
        <v>4571</v>
      </c>
      <c r="L20" s="5">
        <f t="shared" si="3"/>
        <v>34</v>
      </c>
      <c r="M20" s="17">
        <f t="shared" si="4"/>
        <v>42459</v>
      </c>
      <c r="N20" s="336" t="s">
        <v>1</v>
      </c>
      <c r="O20" s="5">
        <f t="shared" si="5"/>
        <v>34</v>
      </c>
      <c r="P20" s="17">
        <f t="shared" si="6"/>
        <v>42459</v>
      </c>
      <c r="Q20" s="137">
        <v>43964</v>
      </c>
      <c r="R20" s="126"/>
      <c r="S20" s="212"/>
    </row>
    <row r="21" spans="2:19" ht="13.5" customHeight="1">
      <c r="B21" s="25"/>
      <c r="C21" s="19"/>
      <c r="D21" s="1"/>
      <c r="E21" s="24"/>
      <c r="F21" s="1"/>
      <c r="H21" s="5">
        <v>9</v>
      </c>
      <c r="I21" s="336" t="s">
        <v>28</v>
      </c>
      <c r="J21" s="17">
        <v>4550</v>
      </c>
      <c r="L21" s="5">
        <f t="shared" si="3"/>
        <v>13</v>
      </c>
      <c r="M21" s="17">
        <f t="shared" si="4"/>
        <v>40734</v>
      </c>
      <c r="N21" s="336" t="s">
        <v>7</v>
      </c>
      <c r="O21" s="5">
        <f t="shared" si="5"/>
        <v>13</v>
      </c>
      <c r="P21" s="17">
        <f t="shared" si="6"/>
        <v>40734</v>
      </c>
      <c r="Q21" s="137">
        <v>32228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15</v>
      </c>
      <c r="I22" s="336" t="s">
        <v>33</v>
      </c>
      <c r="J22" s="17">
        <v>4451</v>
      </c>
      <c r="K22" s="19"/>
      <c r="L22" s="5">
        <f t="shared" si="3"/>
        <v>31</v>
      </c>
      <c r="M22" s="17">
        <f t="shared" si="4"/>
        <v>31105</v>
      </c>
      <c r="N22" s="336" t="s">
        <v>115</v>
      </c>
      <c r="O22" s="5">
        <f t="shared" si="5"/>
        <v>31</v>
      </c>
      <c r="P22" s="17">
        <f t="shared" si="6"/>
        <v>31105</v>
      </c>
      <c r="Q22" s="137">
        <v>31219</v>
      </c>
      <c r="R22" s="126"/>
    </row>
    <row r="23" spans="2:19" ht="13.5" customHeight="1">
      <c r="B23" s="25"/>
      <c r="C23" s="19"/>
      <c r="D23" s="1"/>
      <c r="E23" s="24"/>
      <c r="F23" s="1"/>
      <c r="H23" s="5">
        <v>22</v>
      </c>
      <c r="I23" s="336" t="s">
        <v>39</v>
      </c>
      <c r="J23" s="17">
        <v>3588</v>
      </c>
      <c r="K23" s="19"/>
      <c r="L23" s="5">
        <f t="shared" si="3"/>
        <v>24</v>
      </c>
      <c r="M23" s="17">
        <f t="shared" si="4"/>
        <v>30008</v>
      </c>
      <c r="N23" s="336" t="s">
        <v>41</v>
      </c>
      <c r="O23" s="5">
        <f t="shared" si="5"/>
        <v>24</v>
      </c>
      <c r="P23" s="17">
        <f t="shared" si="6"/>
        <v>30008</v>
      </c>
      <c r="Q23" s="137">
        <v>24285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30</v>
      </c>
      <c r="I24" s="336" t="s">
        <v>47</v>
      </c>
      <c r="J24" s="17">
        <v>2882</v>
      </c>
      <c r="K24" s="19"/>
      <c r="L24" s="5">
        <f t="shared" si="3"/>
        <v>36</v>
      </c>
      <c r="M24" s="17">
        <f t="shared" si="4"/>
        <v>28893</v>
      </c>
      <c r="N24" s="336" t="s">
        <v>5</v>
      </c>
      <c r="O24" s="5">
        <f t="shared" si="5"/>
        <v>36</v>
      </c>
      <c r="P24" s="17">
        <f t="shared" si="6"/>
        <v>28893</v>
      </c>
      <c r="Q24" s="137">
        <v>28763</v>
      </c>
      <c r="R24" s="126"/>
      <c r="S24" s="184"/>
    </row>
    <row r="25" spans="2:20" ht="13.5" customHeight="1" thickBot="1">
      <c r="B25" s="1"/>
      <c r="C25" s="19"/>
      <c r="D25" s="1"/>
      <c r="E25" s="24"/>
      <c r="F25" s="1"/>
      <c r="H25" s="5">
        <v>4</v>
      </c>
      <c r="I25" s="336" t="s">
        <v>23</v>
      </c>
      <c r="J25" s="17">
        <v>2615</v>
      </c>
      <c r="K25" s="19"/>
      <c r="L25" s="18">
        <f t="shared" si="3"/>
        <v>38</v>
      </c>
      <c r="M25" s="186">
        <f t="shared" si="4"/>
        <v>23533</v>
      </c>
      <c r="N25" s="341" t="s">
        <v>52</v>
      </c>
      <c r="O25" s="18">
        <f t="shared" si="5"/>
        <v>38</v>
      </c>
      <c r="P25" s="186">
        <f t="shared" si="6"/>
        <v>23533</v>
      </c>
      <c r="Q25" s="137">
        <v>27297</v>
      </c>
      <c r="R25" s="216" t="s">
        <v>109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35</v>
      </c>
      <c r="I26" s="336" t="s">
        <v>50</v>
      </c>
      <c r="J26" s="17">
        <v>2507</v>
      </c>
      <c r="K26" s="19"/>
      <c r="L26" s="187"/>
      <c r="M26" s="338">
        <f>SUM(J43-(M16+M17+M18+M19+M20+M21+M22+M23+M24+M25))</f>
        <v>139309</v>
      </c>
      <c r="N26" s="339" t="s">
        <v>59</v>
      </c>
      <c r="O26" s="188"/>
      <c r="P26" s="338">
        <f>SUM(M26)</f>
        <v>139309</v>
      </c>
      <c r="Q26" s="338">
        <f>SUM(R26-(Q16+Q17+Q18+Q19+Q20+Q21+Q22+Q23+Q24+Q25))</f>
        <v>174020</v>
      </c>
      <c r="R26" s="393">
        <v>842591</v>
      </c>
      <c r="T26" s="35"/>
    </row>
    <row r="27" spans="8:16" ht="13.5" customHeight="1">
      <c r="H27" s="5">
        <v>1</v>
      </c>
      <c r="I27" s="336" t="s">
        <v>4</v>
      </c>
      <c r="J27" s="17">
        <v>2472</v>
      </c>
      <c r="K27" s="19"/>
      <c r="M27" s="67" t="s">
        <v>217</v>
      </c>
      <c r="N27" s="67"/>
      <c r="O27" s="172"/>
      <c r="P27" s="173" t="s">
        <v>218</v>
      </c>
    </row>
    <row r="28" spans="8:16" ht="13.5" customHeight="1">
      <c r="H28" s="5">
        <v>19</v>
      </c>
      <c r="I28" s="336" t="s">
        <v>36</v>
      </c>
      <c r="J28" s="17">
        <v>1637</v>
      </c>
      <c r="K28" s="19"/>
      <c r="M28" s="138">
        <f>SUM(Q3)</f>
        <v>174487</v>
      </c>
      <c r="N28" s="336" t="s">
        <v>43</v>
      </c>
      <c r="O28" s="5">
        <f>SUM(L3)</f>
        <v>26</v>
      </c>
      <c r="P28" s="138">
        <f>SUM(Q3)</f>
        <v>174487</v>
      </c>
    </row>
    <row r="29" spans="8:16" ht="13.5" customHeight="1">
      <c r="H29" s="5">
        <v>39</v>
      </c>
      <c r="I29" s="336" t="s">
        <v>53</v>
      </c>
      <c r="J29" s="17">
        <v>1507</v>
      </c>
      <c r="K29" s="19"/>
      <c r="M29" s="138">
        <f aca="true" t="shared" si="7" ref="M29:M37">SUM(Q4)</f>
        <v>112339</v>
      </c>
      <c r="N29" s="336" t="s">
        <v>0</v>
      </c>
      <c r="O29" s="5">
        <f aca="true" t="shared" si="8" ref="O29:O37">SUM(L4)</f>
        <v>33</v>
      </c>
      <c r="P29" s="138">
        <f aca="true" t="shared" si="9" ref="P29:P37">SUM(Q4)</f>
        <v>112339</v>
      </c>
    </row>
    <row r="30" spans="8:16" ht="13.5" customHeight="1">
      <c r="H30" s="5">
        <v>29</v>
      </c>
      <c r="I30" s="336" t="s">
        <v>46</v>
      </c>
      <c r="J30" s="17">
        <v>1437</v>
      </c>
      <c r="K30" s="19"/>
      <c r="M30" s="138">
        <f t="shared" si="7"/>
        <v>84515</v>
      </c>
      <c r="N30" s="336" t="s">
        <v>3</v>
      </c>
      <c r="O30" s="5">
        <f t="shared" si="8"/>
        <v>16</v>
      </c>
      <c r="P30" s="138">
        <f t="shared" si="9"/>
        <v>84515</v>
      </c>
    </row>
    <row r="31" spans="8:16" ht="13.5" customHeight="1">
      <c r="H31" s="5">
        <v>21</v>
      </c>
      <c r="I31" s="336" t="s">
        <v>38</v>
      </c>
      <c r="J31" s="17">
        <v>1368</v>
      </c>
      <c r="K31" s="19"/>
      <c r="M31" s="138">
        <f t="shared" si="7"/>
        <v>54323</v>
      </c>
      <c r="N31" s="337" t="s">
        <v>183</v>
      </c>
      <c r="O31" s="5">
        <f t="shared" si="8"/>
        <v>40</v>
      </c>
      <c r="P31" s="138">
        <f t="shared" si="9"/>
        <v>54323</v>
      </c>
    </row>
    <row r="32" spans="8:19" ht="13.5" customHeight="1">
      <c r="H32" s="5">
        <v>18</v>
      </c>
      <c r="I32" s="336" t="s">
        <v>35</v>
      </c>
      <c r="J32" s="17">
        <v>789</v>
      </c>
      <c r="K32" s="19"/>
      <c r="M32" s="138">
        <f t="shared" si="7"/>
        <v>47016</v>
      </c>
      <c r="N32" s="336" t="s">
        <v>1</v>
      </c>
      <c r="O32" s="5">
        <f t="shared" si="8"/>
        <v>34</v>
      </c>
      <c r="P32" s="138">
        <f t="shared" si="9"/>
        <v>47016</v>
      </c>
      <c r="S32" s="14"/>
    </row>
    <row r="33" spans="8:20" ht="13.5" customHeight="1">
      <c r="H33" s="5">
        <v>28</v>
      </c>
      <c r="I33" s="336" t="s">
        <v>45</v>
      </c>
      <c r="J33" s="17">
        <v>734</v>
      </c>
      <c r="K33" s="19"/>
      <c r="M33" s="138">
        <f t="shared" si="7"/>
        <v>22190</v>
      </c>
      <c r="N33" s="336" t="s">
        <v>7</v>
      </c>
      <c r="O33" s="5">
        <f t="shared" si="8"/>
        <v>13</v>
      </c>
      <c r="P33" s="138">
        <f t="shared" si="9"/>
        <v>22190</v>
      </c>
      <c r="S33" s="35"/>
      <c r="T33" s="35"/>
    </row>
    <row r="34" spans="8:20" ht="13.5" customHeight="1">
      <c r="H34" s="5">
        <v>23</v>
      </c>
      <c r="I34" s="336" t="s">
        <v>40</v>
      </c>
      <c r="J34" s="17">
        <v>521</v>
      </c>
      <c r="K34" s="19"/>
      <c r="M34" s="138">
        <f t="shared" si="7"/>
        <v>36382</v>
      </c>
      <c r="N34" s="336" t="s">
        <v>115</v>
      </c>
      <c r="O34" s="5">
        <f t="shared" si="8"/>
        <v>31</v>
      </c>
      <c r="P34" s="138">
        <f t="shared" si="9"/>
        <v>36382</v>
      </c>
      <c r="S34" s="35"/>
      <c r="T34" s="35"/>
    </row>
    <row r="35" spans="8:19" ht="13.5" customHeight="1">
      <c r="H35" s="5">
        <v>10</v>
      </c>
      <c r="I35" s="336" t="s">
        <v>29</v>
      </c>
      <c r="J35" s="17">
        <v>490</v>
      </c>
      <c r="K35" s="19"/>
      <c r="M35" s="138">
        <f t="shared" si="7"/>
        <v>23359</v>
      </c>
      <c r="N35" s="336" t="s">
        <v>41</v>
      </c>
      <c r="O35" s="5">
        <f t="shared" si="8"/>
        <v>24</v>
      </c>
      <c r="P35" s="138">
        <f t="shared" si="9"/>
        <v>23359</v>
      </c>
      <c r="S35" s="35"/>
    </row>
    <row r="36" spans="8:19" ht="13.5" customHeight="1">
      <c r="H36" s="5">
        <v>32</v>
      </c>
      <c r="I36" s="336" t="s">
        <v>49</v>
      </c>
      <c r="J36" s="17">
        <v>408</v>
      </c>
      <c r="K36" s="19"/>
      <c r="M36" s="138">
        <f t="shared" si="7"/>
        <v>25480</v>
      </c>
      <c r="N36" s="336" t="s">
        <v>5</v>
      </c>
      <c r="O36" s="5">
        <f t="shared" si="8"/>
        <v>36</v>
      </c>
      <c r="P36" s="138">
        <f t="shared" si="9"/>
        <v>25480</v>
      </c>
      <c r="S36" s="35"/>
    </row>
    <row r="37" spans="8:19" ht="13.5" customHeight="1" thickBot="1">
      <c r="H37" s="5">
        <v>6</v>
      </c>
      <c r="I37" s="336" t="s">
        <v>25</v>
      </c>
      <c r="J37" s="17">
        <v>396</v>
      </c>
      <c r="K37" s="19"/>
      <c r="M37" s="185">
        <f t="shared" si="7"/>
        <v>29430</v>
      </c>
      <c r="N37" s="341" t="s">
        <v>52</v>
      </c>
      <c r="O37" s="18">
        <f t="shared" si="8"/>
        <v>38</v>
      </c>
      <c r="P37" s="185">
        <f t="shared" si="9"/>
        <v>29430</v>
      </c>
      <c r="S37" s="35"/>
    </row>
    <row r="38" spans="7:21" ht="13.5" customHeight="1" thickTop="1">
      <c r="G38" s="23"/>
      <c r="H38" s="5">
        <v>27</v>
      </c>
      <c r="I38" s="336" t="s">
        <v>44</v>
      </c>
      <c r="J38" s="17">
        <v>328</v>
      </c>
      <c r="K38" s="19"/>
      <c r="M38" s="189">
        <f>SUM(Q13-(Q3+Q4+Q5+Q6+Q7+Q8+Q9+Q10+Q11+Q12))</f>
        <v>150158</v>
      </c>
      <c r="N38" s="187" t="s">
        <v>59</v>
      </c>
      <c r="O38" s="190"/>
      <c r="P38" s="191">
        <f>SUM(M38)</f>
        <v>150158</v>
      </c>
      <c r="U38" s="35"/>
    </row>
    <row r="39" spans="8:16" ht="13.5" customHeight="1">
      <c r="H39" s="5">
        <v>11</v>
      </c>
      <c r="I39" s="336" t="s">
        <v>30</v>
      </c>
      <c r="J39" s="17">
        <v>163</v>
      </c>
      <c r="K39" s="19"/>
      <c r="P39" s="35"/>
    </row>
    <row r="40" spans="8:11" ht="13.5" customHeight="1">
      <c r="H40" s="5">
        <v>5</v>
      </c>
      <c r="I40" s="336" t="s">
        <v>24</v>
      </c>
      <c r="J40" s="139">
        <v>7</v>
      </c>
      <c r="K40" s="19"/>
    </row>
    <row r="41" spans="8:11" ht="13.5" customHeight="1">
      <c r="H41" s="5">
        <v>7</v>
      </c>
      <c r="I41" s="336" t="s">
        <v>26</v>
      </c>
      <c r="J41" s="17">
        <v>0</v>
      </c>
      <c r="K41" s="19"/>
    </row>
    <row r="42" spans="8:11" ht="13.5" customHeight="1">
      <c r="H42" s="5">
        <v>8</v>
      </c>
      <c r="I42" s="336" t="s">
        <v>27</v>
      </c>
      <c r="J42" s="235">
        <v>0</v>
      </c>
      <c r="K42" s="19"/>
    </row>
    <row r="43" spans="8:10" ht="13.5" customHeight="1">
      <c r="H43" s="1"/>
      <c r="I43" s="40" t="s">
        <v>196</v>
      </c>
      <c r="J43" s="157">
        <f>SUM(J3:J42)</f>
        <v>745007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212</v>
      </c>
      <c r="D52" s="85" t="s">
        <v>160</v>
      </c>
      <c r="E52" s="31" t="s">
        <v>57</v>
      </c>
      <c r="F52" s="30" t="s">
        <v>56</v>
      </c>
      <c r="G52" s="30" t="s">
        <v>54</v>
      </c>
      <c r="I52" s="343"/>
    </row>
    <row r="53" spans="1:9" ht="13.5" customHeight="1">
      <c r="A53" s="13">
        <v>1</v>
      </c>
      <c r="B53" s="336" t="s">
        <v>43</v>
      </c>
      <c r="C53" s="17">
        <f aca="true" t="shared" si="10" ref="C53:C62">SUM(J3)</f>
        <v>151919</v>
      </c>
      <c r="D53" s="139">
        <f aca="true" t="shared" si="11" ref="D53:D62">SUM(Q3)</f>
        <v>174487</v>
      </c>
      <c r="E53" s="135">
        <f aca="true" t="shared" si="12" ref="E53:E62">SUM(P16/Q16*100)</f>
        <v>96.45773279660695</v>
      </c>
      <c r="F53" s="27">
        <f aca="true" t="shared" si="13" ref="F53:F63">SUM(C53/D53*100)</f>
        <v>87.06608515247555</v>
      </c>
      <c r="G53" s="28"/>
      <c r="I53" s="343"/>
    </row>
    <row r="54" spans="1:9" ht="13.5" customHeight="1">
      <c r="A54" s="13">
        <v>2</v>
      </c>
      <c r="B54" s="336" t="s">
        <v>0</v>
      </c>
      <c r="C54" s="17">
        <f t="shared" si="10"/>
        <v>133989</v>
      </c>
      <c r="D54" s="139">
        <f t="shared" si="11"/>
        <v>112339</v>
      </c>
      <c r="E54" s="135">
        <f t="shared" si="12"/>
        <v>92.0058229360507</v>
      </c>
      <c r="F54" s="27">
        <f t="shared" si="13"/>
        <v>119.27202485334567</v>
      </c>
      <c r="G54" s="28"/>
      <c r="I54" s="343"/>
    </row>
    <row r="55" spans="1:9" ht="13.5" customHeight="1">
      <c r="A55" s="13">
        <v>3</v>
      </c>
      <c r="B55" s="336" t="s">
        <v>3</v>
      </c>
      <c r="C55" s="17">
        <f t="shared" si="10"/>
        <v>76383</v>
      </c>
      <c r="D55" s="139">
        <f t="shared" si="11"/>
        <v>84515</v>
      </c>
      <c r="E55" s="135">
        <f t="shared" si="12"/>
        <v>55.824508320726174</v>
      </c>
      <c r="F55" s="27">
        <f t="shared" si="13"/>
        <v>90.37803940128971</v>
      </c>
      <c r="G55" s="28"/>
      <c r="I55" s="343"/>
    </row>
    <row r="56" spans="1:9" ht="13.5" customHeight="1">
      <c r="A56" s="13">
        <v>4</v>
      </c>
      <c r="B56" s="337" t="s">
        <v>183</v>
      </c>
      <c r="C56" s="17">
        <f t="shared" si="10"/>
        <v>46675</v>
      </c>
      <c r="D56" s="139">
        <f t="shared" si="11"/>
        <v>54323</v>
      </c>
      <c r="E56" s="135">
        <f t="shared" si="12"/>
        <v>114.23431802050956</v>
      </c>
      <c r="F56" s="27">
        <f t="shared" si="13"/>
        <v>85.92124882646392</v>
      </c>
      <c r="G56" s="28"/>
      <c r="I56" s="343"/>
    </row>
    <row r="57" spans="1:16" ht="13.5" customHeight="1">
      <c r="A57" s="13">
        <v>5</v>
      </c>
      <c r="B57" s="336" t="s">
        <v>1</v>
      </c>
      <c r="C57" s="17">
        <f t="shared" si="10"/>
        <v>42459</v>
      </c>
      <c r="D57" s="139">
        <f t="shared" si="11"/>
        <v>47016</v>
      </c>
      <c r="E57" s="135">
        <f t="shared" si="12"/>
        <v>96.57674460922573</v>
      </c>
      <c r="F57" s="27">
        <f t="shared" si="13"/>
        <v>90.30755487493619</v>
      </c>
      <c r="G57" s="28"/>
      <c r="I57" s="343"/>
      <c r="P57" s="35"/>
    </row>
    <row r="58" spans="1:7" ht="13.5" customHeight="1">
      <c r="A58" s="13">
        <v>6</v>
      </c>
      <c r="B58" s="336" t="s">
        <v>7</v>
      </c>
      <c r="C58" s="17">
        <f t="shared" si="10"/>
        <v>40734</v>
      </c>
      <c r="D58" s="139">
        <f t="shared" si="11"/>
        <v>22190</v>
      </c>
      <c r="E58" s="135">
        <f t="shared" si="12"/>
        <v>126.39319846096562</v>
      </c>
      <c r="F58" s="27">
        <f t="shared" si="13"/>
        <v>183.56917530419108</v>
      </c>
      <c r="G58" s="28"/>
    </row>
    <row r="59" spans="1:7" ht="13.5" customHeight="1">
      <c r="A59" s="13">
        <v>7</v>
      </c>
      <c r="B59" s="336" t="s">
        <v>115</v>
      </c>
      <c r="C59" s="17">
        <f t="shared" si="10"/>
        <v>31105</v>
      </c>
      <c r="D59" s="139">
        <f t="shared" si="11"/>
        <v>36382</v>
      </c>
      <c r="E59" s="135">
        <f t="shared" si="12"/>
        <v>99.63483775905698</v>
      </c>
      <c r="F59" s="27">
        <f t="shared" si="13"/>
        <v>85.49557473475895</v>
      </c>
      <c r="G59" s="28"/>
    </row>
    <row r="60" spans="1:7" ht="13.5" customHeight="1">
      <c r="A60" s="13">
        <v>8</v>
      </c>
      <c r="B60" s="336" t="s">
        <v>41</v>
      </c>
      <c r="C60" s="17">
        <f t="shared" si="10"/>
        <v>30008</v>
      </c>
      <c r="D60" s="139">
        <f t="shared" si="11"/>
        <v>23359</v>
      </c>
      <c r="E60" s="135">
        <f t="shared" si="12"/>
        <v>123.56598723491868</v>
      </c>
      <c r="F60" s="27">
        <f t="shared" si="13"/>
        <v>128.46440344192814</v>
      </c>
      <c r="G60" s="28"/>
    </row>
    <row r="61" spans="1:7" ht="13.5" customHeight="1">
      <c r="A61" s="13">
        <v>9</v>
      </c>
      <c r="B61" s="336" t="s">
        <v>5</v>
      </c>
      <c r="C61" s="17">
        <f t="shared" si="10"/>
        <v>28893</v>
      </c>
      <c r="D61" s="139">
        <f t="shared" si="11"/>
        <v>25480</v>
      </c>
      <c r="E61" s="135">
        <f t="shared" si="12"/>
        <v>100.4519695442061</v>
      </c>
      <c r="F61" s="27">
        <f t="shared" si="13"/>
        <v>113.39481946624804</v>
      </c>
      <c r="G61" s="28"/>
    </row>
    <row r="62" spans="1:7" ht="13.5" customHeight="1" thickBot="1">
      <c r="A62" s="217">
        <v>10</v>
      </c>
      <c r="B62" s="341" t="s">
        <v>52</v>
      </c>
      <c r="C62" s="186">
        <f t="shared" si="10"/>
        <v>23533</v>
      </c>
      <c r="D62" s="218">
        <f t="shared" si="11"/>
        <v>29430</v>
      </c>
      <c r="E62" s="219">
        <f t="shared" si="12"/>
        <v>86.21093893101805</v>
      </c>
      <c r="F62" s="220">
        <f t="shared" si="13"/>
        <v>79.96262317363235</v>
      </c>
      <c r="G62" s="221"/>
    </row>
    <row r="63" spans="1:7" ht="13.5" customHeight="1" thickTop="1">
      <c r="A63" s="187"/>
      <c r="B63" s="222" t="s">
        <v>110</v>
      </c>
      <c r="C63" s="223">
        <f>SUM(J43)</f>
        <v>745007</v>
      </c>
      <c r="D63" s="223">
        <f>SUM(Q13)</f>
        <v>759679</v>
      </c>
      <c r="E63" s="224">
        <f>SUM(C63/R26*100)</f>
        <v>88.4185803076463</v>
      </c>
      <c r="F63" s="225">
        <f t="shared" si="13"/>
        <v>98.06865794631679</v>
      </c>
      <c r="G63" s="187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11" t="s">
        <v>220</v>
      </c>
      <c r="I2" s="131"/>
      <c r="J2" s="413" t="s">
        <v>235</v>
      </c>
      <c r="K2" s="5"/>
      <c r="L2" s="243" t="s">
        <v>221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94" t="s">
        <v>232</v>
      </c>
      <c r="I3" s="131"/>
      <c r="J3" s="249" t="s">
        <v>233</v>
      </c>
      <c r="K3" s="5"/>
      <c r="L3" s="410" t="s">
        <v>232</v>
      </c>
      <c r="M3" s="1"/>
      <c r="N3" s="142"/>
      <c r="O3" s="142"/>
      <c r="S3" s="33"/>
      <c r="T3" s="33"/>
      <c r="U3" s="33"/>
    </row>
    <row r="4" spans="8:21" ht="13.5">
      <c r="H4" s="60">
        <v>19662</v>
      </c>
      <c r="I4" s="131">
        <v>26</v>
      </c>
      <c r="J4" s="336" t="s">
        <v>43</v>
      </c>
      <c r="K4" s="193">
        <f>SUM(I4)</f>
        <v>26</v>
      </c>
      <c r="L4" s="350">
        <v>22405</v>
      </c>
      <c r="M4" s="63"/>
      <c r="N4" s="143"/>
      <c r="O4" s="143"/>
      <c r="S4" s="33"/>
      <c r="T4" s="33"/>
      <c r="U4" s="33"/>
    </row>
    <row r="5" spans="8:21" ht="13.5">
      <c r="H5" s="61">
        <v>11479</v>
      </c>
      <c r="I5" s="131">
        <v>33</v>
      </c>
      <c r="J5" s="336" t="s">
        <v>0</v>
      </c>
      <c r="K5" s="193">
        <f aca="true" t="shared" si="0" ref="K5:K13">SUM(I5)</f>
        <v>33</v>
      </c>
      <c r="L5" s="351">
        <v>16149</v>
      </c>
      <c r="M5" s="63"/>
      <c r="N5" s="143"/>
      <c r="O5" s="143"/>
      <c r="S5" s="33"/>
      <c r="T5" s="33"/>
      <c r="U5" s="33"/>
    </row>
    <row r="6" spans="8:21" ht="13.5">
      <c r="H6" s="61">
        <v>10540</v>
      </c>
      <c r="I6" s="131">
        <v>24</v>
      </c>
      <c r="J6" s="336" t="s">
        <v>41</v>
      </c>
      <c r="K6" s="193">
        <f t="shared" si="0"/>
        <v>24</v>
      </c>
      <c r="L6" s="351">
        <v>2735</v>
      </c>
      <c r="M6" s="63"/>
      <c r="N6" s="412"/>
      <c r="O6" s="143"/>
      <c r="S6" s="33"/>
      <c r="T6" s="33"/>
      <c r="U6" s="33"/>
    </row>
    <row r="7" spans="8:21" ht="13.5">
      <c r="H7" s="140">
        <v>10300</v>
      </c>
      <c r="I7" s="131">
        <v>16</v>
      </c>
      <c r="J7" s="336" t="s">
        <v>3</v>
      </c>
      <c r="K7" s="193">
        <f t="shared" si="0"/>
        <v>16</v>
      </c>
      <c r="L7" s="351">
        <v>20085</v>
      </c>
      <c r="M7" s="63"/>
      <c r="N7" s="143"/>
      <c r="O7" s="143"/>
      <c r="S7" s="33"/>
      <c r="T7" s="33"/>
      <c r="U7" s="33"/>
    </row>
    <row r="8" spans="8:21" ht="13.5">
      <c r="H8" s="140">
        <v>5931</v>
      </c>
      <c r="I8" s="131">
        <v>14</v>
      </c>
      <c r="J8" s="336" t="s">
        <v>32</v>
      </c>
      <c r="K8" s="193">
        <f t="shared" si="0"/>
        <v>14</v>
      </c>
      <c r="L8" s="351">
        <v>5700</v>
      </c>
      <c r="M8" s="63"/>
      <c r="N8" s="143"/>
      <c r="O8" s="143"/>
      <c r="S8" s="33"/>
      <c r="T8" s="33"/>
      <c r="U8" s="33"/>
    </row>
    <row r="9" spans="8:21" ht="13.5">
      <c r="H9" s="61">
        <v>4768</v>
      </c>
      <c r="I9" s="131">
        <v>38</v>
      </c>
      <c r="J9" s="336" t="s">
        <v>52</v>
      </c>
      <c r="K9" s="193">
        <f t="shared" si="0"/>
        <v>38</v>
      </c>
      <c r="L9" s="351">
        <v>5012</v>
      </c>
      <c r="M9" s="63"/>
      <c r="N9" s="143"/>
      <c r="O9" s="143"/>
      <c r="S9" s="33"/>
      <c r="T9" s="33"/>
      <c r="U9" s="33"/>
    </row>
    <row r="10" spans="8:21" ht="13.5">
      <c r="H10" s="61">
        <v>2242</v>
      </c>
      <c r="I10" s="432">
        <v>40</v>
      </c>
      <c r="J10" s="429" t="s">
        <v>2</v>
      </c>
      <c r="K10" s="193">
        <f t="shared" si="0"/>
        <v>40</v>
      </c>
      <c r="L10" s="351">
        <v>1658</v>
      </c>
      <c r="S10" s="33"/>
      <c r="T10" s="33"/>
      <c r="U10" s="33"/>
    </row>
    <row r="11" spans="8:21" ht="13.5">
      <c r="H11" s="141">
        <v>1836</v>
      </c>
      <c r="I11" s="131">
        <v>17</v>
      </c>
      <c r="J11" s="336" t="s">
        <v>34</v>
      </c>
      <c r="K11" s="193">
        <f t="shared" si="0"/>
        <v>17</v>
      </c>
      <c r="L11" s="351">
        <v>2175</v>
      </c>
      <c r="M11" s="63"/>
      <c r="N11" s="143"/>
      <c r="O11" s="143"/>
      <c r="S11" s="33"/>
      <c r="T11" s="33"/>
      <c r="U11" s="33"/>
    </row>
    <row r="12" spans="8:21" ht="13.5">
      <c r="H12" s="363">
        <v>1282</v>
      </c>
      <c r="I12" s="236">
        <v>36</v>
      </c>
      <c r="J12" s="340" t="s">
        <v>5</v>
      </c>
      <c r="K12" s="193">
        <f t="shared" si="0"/>
        <v>36</v>
      </c>
      <c r="L12" s="351">
        <v>2187</v>
      </c>
      <c r="M12" s="63"/>
      <c r="N12" s="143"/>
      <c r="O12" s="143"/>
      <c r="S12" s="33"/>
      <c r="T12" s="33"/>
      <c r="U12" s="33"/>
    </row>
    <row r="13" spans="8:21" ht="14.25" thickBot="1">
      <c r="H13" s="391">
        <v>1087</v>
      </c>
      <c r="I13" s="230">
        <v>37</v>
      </c>
      <c r="J13" s="341" t="s">
        <v>51</v>
      </c>
      <c r="K13" s="193">
        <f t="shared" si="0"/>
        <v>37</v>
      </c>
      <c r="L13" s="351">
        <v>687</v>
      </c>
      <c r="M13" s="63"/>
      <c r="N13" s="143"/>
      <c r="O13" s="143"/>
      <c r="S13" s="33"/>
      <c r="T13" s="33"/>
      <c r="U13" s="33"/>
    </row>
    <row r="14" spans="8:21" ht="14.25" thickTop="1">
      <c r="H14" s="61">
        <v>905</v>
      </c>
      <c r="I14" s="200">
        <v>25</v>
      </c>
      <c r="J14" s="387" t="s">
        <v>42</v>
      </c>
      <c r="K14" s="167" t="s">
        <v>9</v>
      </c>
      <c r="L14" s="352">
        <v>83870</v>
      </c>
      <c r="S14" s="33"/>
      <c r="T14" s="33"/>
      <c r="U14" s="33"/>
    </row>
    <row r="15" spans="8:21" ht="13.5">
      <c r="H15" s="140">
        <v>597</v>
      </c>
      <c r="I15" s="131">
        <v>34</v>
      </c>
      <c r="J15" s="336" t="s">
        <v>1</v>
      </c>
      <c r="K15" s="70"/>
      <c r="L15" s="1" t="s">
        <v>90</v>
      </c>
      <c r="M15" s="344" t="s">
        <v>197</v>
      </c>
      <c r="N15" s="59" t="s">
        <v>114</v>
      </c>
      <c r="S15" s="33"/>
      <c r="T15" s="33"/>
      <c r="U15" s="33"/>
    </row>
    <row r="16" spans="8:21" ht="13.5">
      <c r="H16" s="61">
        <v>550</v>
      </c>
      <c r="I16" s="131">
        <v>19</v>
      </c>
      <c r="J16" s="336" t="s">
        <v>36</v>
      </c>
      <c r="K16" s="193">
        <f>SUM(I4)</f>
        <v>26</v>
      </c>
      <c r="L16" s="336" t="s">
        <v>43</v>
      </c>
      <c r="M16" s="369">
        <v>21055</v>
      </c>
      <c r="N16" s="141">
        <f>SUM(H4)</f>
        <v>19662</v>
      </c>
      <c r="O16" s="63"/>
      <c r="P16" s="23"/>
      <c r="S16" s="33"/>
      <c r="T16" s="33"/>
      <c r="U16" s="33"/>
    </row>
    <row r="17" spans="8:21" ht="13.5">
      <c r="H17" s="61">
        <v>530</v>
      </c>
      <c r="I17" s="131">
        <v>15</v>
      </c>
      <c r="J17" s="336" t="s">
        <v>33</v>
      </c>
      <c r="K17" s="193">
        <f aca="true" t="shared" si="1" ref="K17:K25">SUM(I5)</f>
        <v>33</v>
      </c>
      <c r="L17" s="336" t="s">
        <v>0</v>
      </c>
      <c r="M17" s="370">
        <v>12557</v>
      </c>
      <c r="N17" s="141">
        <f aca="true" t="shared" si="2" ref="N17:N25">SUM(H5)</f>
        <v>11479</v>
      </c>
      <c r="O17" s="63"/>
      <c r="P17" s="23"/>
      <c r="S17" s="33"/>
      <c r="T17" s="33"/>
      <c r="U17" s="33"/>
    </row>
    <row r="18" spans="8:21" ht="13.5">
      <c r="H18" s="201">
        <v>460</v>
      </c>
      <c r="I18" s="131">
        <v>18</v>
      </c>
      <c r="J18" s="336" t="s">
        <v>35</v>
      </c>
      <c r="K18" s="193">
        <f t="shared" si="1"/>
        <v>24</v>
      </c>
      <c r="L18" s="336" t="s">
        <v>41</v>
      </c>
      <c r="M18" s="370">
        <v>4417</v>
      </c>
      <c r="N18" s="141">
        <f t="shared" si="2"/>
        <v>10540</v>
      </c>
      <c r="O18" s="63"/>
      <c r="P18" s="23"/>
      <c r="S18" s="33"/>
      <c r="T18" s="33"/>
      <c r="U18" s="33"/>
    </row>
    <row r="19" spans="8:21" ht="13.5">
      <c r="H19" s="153">
        <v>312</v>
      </c>
      <c r="I19" s="131">
        <v>2</v>
      </c>
      <c r="J19" s="336" t="s">
        <v>6</v>
      </c>
      <c r="K19" s="193">
        <f t="shared" si="1"/>
        <v>16</v>
      </c>
      <c r="L19" s="336" t="s">
        <v>3</v>
      </c>
      <c r="M19" s="370">
        <v>11892</v>
      </c>
      <c r="N19" s="141">
        <f t="shared" si="2"/>
        <v>10300</v>
      </c>
      <c r="O19" s="63"/>
      <c r="P19" s="23"/>
      <c r="S19" s="33"/>
      <c r="T19" s="33"/>
      <c r="U19" s="33"/>
    </row>
    <row r="20" spans="8:21" ht="14.25" thickBot="1">
      <c r="H20" s="61">
        <v>305</v>
      </c>
      <c r="I20" s="131">
        <v>23</v>
      </c>
      <c r="J20" s="336" t="s">
        <v>40</v>
      </c>
      <c r="K20" s="193">
        <f t="shared" si="1"/>
        <v>14</v>
      </c>
      <c r="L20" s="336" t="s">
        <v>32</v>
      </c>
      <c r="M20" s="370">
        <v>6845</v>
      </c>
      <c r="N20" s="141">
        <f t="shared" si="2"/>
        <v>5931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212</v>
      </c>
      <c r="D21" s="85" t="s">
        <v>160</v>
      </c>
      <c r="E21" s="85" t="s">
        <v>75</v>
      </c>
      <c r="F21" s="85" t="s">
        <v>74</v>
      </c>
      <c r="G21" s="85" t="s">
        <v>76</v>
      </c>
      <c r="H21" s="140">
        <v>136</v>
      </c>
      <c r="I21" s="131">
        <v>21</v>
      </c>
      <c r="J21" s="336" t="s">
        <v>38</v>
      </c>
      <c r="K21" s="193">
        <f t="shared" si="1"/>
        <v>38</v>
      </c>
      <c r="L21" s="336" t="s">
        <v>52</v>
      </c>
      <c r="M21" s="370">
        <v>5605</v>
      </c>
      <c r="N21" s="141">
        <f t="shared" si="2"/>
        <v>4768</v>
      </c>
      <c r="O21" s="63"/>
      <c r="P21" s="23"/>
      <c r="S21" s="33"/>
      <c r="T21" s="33"/>
      <c r="U21" s="33"/>
    </row>
    <row r="22" spans="1:21" ht="13.5">
      <c r="A22" s="87">
        <v>1</v>
      </c>
      <c r="B22" s="336" t="s">
        <v>43</v>
      </c>
      <c r="C22" s="60">
        <f aca="true" t="shared" si="3" ref="C22:C31">SUM(H4)</f>
        <v>19662</v>
      </c>
      <c r="D22" s="141">
        <f>SUM(L4)</f>
        <v>22405</v>
      </c>
      <c r="E22" s="75">
        <f aca="true" t="shared" si="4" ref="E22:E32">SUM(N16/M16*100)</f>
        <v>93.38399430064118</v>
      </c>
      <c r="F22" s="81">
        <f>SUM(C22/D22*100)</f>
        <v>87.75719705422897</v>
      </c>
      <c r="G22" s="5"/>
      <c r="H22" s="144">
        <v>70</v>
      </c>
      <c r="I22" s="131">
        <v>6</v>
      </c>
      <c r="J22" s="336" t="s">
        <v>25</v>
      </c>
      <c r="K22" s="193">
        <f t="shared" si="1"/>
        <v>40</v>
      </c>
      <c r="L22" s="429" t="s">
        <v>2</v>
      </c>
      <c r="M22" s="370">
        <v>3143</v>
      </c>
      <c r="N22" s="141">
        <f t="shared" si="2"/>
        <v>2242</v>
      </c>
      <c r="O22" s="63"/>
      <c r="P22" s="23"/>
      <c r="S22" s="33"/>
      <c r="T22" s="33"/>
      <c r="U22" s="33"/>
    </row>
    <row r="23" spans="1:21" ht="13.5">
      <c r="A23" s="87">
        <v>2</v>
      </c>
      <c r="B23" s="336" t="s">
        <v>0</v>
      </c>
      <c r="C23" s="60">
        <f t="shared" si="3"/>
        <v>11479</v>
      </c>
      <c r="D23" s="141">
        <f aca="true" t="shared" si="5" ref="D23:D31">SUM(L5)</f>
        <v>16149</v>
      </c>
      <c r="E23" s="75">
        <f t="shared" si="4"/>
        <v>91.4151469299992</v>
      </c>
      <c r="F23" s="81">
        <f aca="true" t="shared" si="6" ref="F23:F32">SUM(C23/D23*100)</f>
        <v>71.0818007306954</v>
      </c>
      <c r="G23" s="5"/>
      <c r="H23" s="144">
        <v>24</v>
      </c>
      <c r="I23" s="131">
        <v>22</v>
      </c>
      <c r="J23" s="336" t="s">
        <v>39</v>
      </c>
      <c r="K23" s="193">
        <f t="shared" si="1"/>
        <v>17</v>
      </c>
      <c r="L23" s="336" t="s">
        <v>34</v>
      </c>
      <c r="M23" s="370">
        <v>2573</v>
      </c>
      <c r="N23" s="141">
        <f t="shared" si="2"/>
        <v>1836</v>
      </c>
      <c r="O23" s="63"/>
      <c r="P23" s="23"/>
      <c r="S23" s="33"/>
      <c r="T23" s="33"/>
      <c r="U23" s="33"/>
    </row>
    <row r="24" spans="1:21" ht="13.5">
      <c r="A24" s="87">
        <v>3</v>
      </c>
      <c r="B24" s="336" t="s">
        <v>41</v>
      </c>
      <c r="C24" s="60">
        <f t="shared" si="3"/>
        <v>10540</v>
      </c>
      <c r="D24" s="141">
        <f t="shared" si="5"/>
        <v>2735</v>
      </c>
      <c r="E24" s="75">
        <f t="shared" si="4"/>
        <v>238.62350011319901</v>
      </c>
      <c r="F24" s="81">
        <f t="shared" si="6"/>
        <v>385.3747714808044</v>
      </c>
      <c r="G24" s="5"/>
      <c r="H24" s="213">
        <v>23</v>
      </c>
      <c r="I24" s="131">
        <v>12</v>
      </c>
      <c r="J24" s="336" t="s">
        <v>31</v>
      </c>
      <c r="K24" s="193">
        <f t="shared" si="1"/>
        <v>36</v>
      </c>
      <c r="L24" s="340" t="s">
        <v>5</v>
      </c>
      <c r="M24" s="370">
        <v>2017</v>
      </c>
      <c r="N24" s="141">
        <f t="shared" si="2"/>
        <v>1282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6" t="s">
        <v>3</v>
      </c>
      <c r="C25" s="60">
        <f t="shared" si="3"/>
        <v>10300</v>
      </c>
      <c r="D25" s="141">
        <f t="shared" si="5"/>
        <v>20085</v>
      </c>
      <c r="E25" s="75">
        <f t="shared" si="4"/>
        <v>86.61284897410023</v>
      </c>
      <c r="F25" s="81">
        <f t="shared" si="6"/>
        <v>51.28205128205128</v>
      </c>
      <c r="G25" s="5"/>
      <c r="H25" s="144">
        <v>22</v>
      </c>
      <c r="I25" s="131">
        <v>4</v>
      </c>
      <c r="J25" s="336" t="s">
        <v>23</v>
      </c>
      <c r="K25" s="193">
        <f t="shared" si="1"/>
        <v>37</v>
      </c>
      <c r="L25" s="341" t="s">
        <v>51</v>
      </c>
      <c r="M25" s="371">
        <v>2301</v>
      </c>
      <c r="N25" s="363">
        <f t="shared" si="2"/>
        <v>1087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6" t="s">
        <v>32</v>
      </c>
      <c r="C26" s="60">
        <f t="shared" si="3"/>
        <v>5931</v>
      </c>
      <c r="D26" s="141">
        <f t="shared" si="5"/>
        <v>5700</v>
      </c>
      <c r="E26" s="75">
        <f t="shared" si="4"/>
        <v>86.6471877282688</v>
      </c>
      <c r="F26" s="81">
        <f t="shared" si="6"/>
        <v>104.05263157894737</v>
      </c>
      <c r="G26" s="16"/>
      <c r="H26" s="436">
        <v>12</v>
      </c>
      <c r="I26" s="131">
        <v>31</v>
      </c>
      <c r="J26" s="336" t="s">
        <v>238</v>
      </c>
      <c r="K26" s="192"/>
      <c r="L26" s="5" t="s">
        <v>96</v>
      </c>
      <c r="M26" s="433">
        <v>77567</v>
      </c>
      <c r="N26" s="434">
        <f>SUM(H44)</f>
        <v>73083</v>
      </c>
      <c r="S26" s="33"/>
      <c r="T26" s="33"/>
      <c r="U26" s="33"/>
    </row>
    <row r="27" spans="1:21" ht="13.5">
      <c r="A27" s="87">
        <v>6</v>
      </c>
      <c r="B27" s="336" t="s">
        <v>52</v>
      </c>
      <c r="C27" s="60">
        <f t="shared" si="3"/>
        <v>4768</v>
      </c>
      <c r="D27" s="141">
        <f t="shared" si="5"/>
        <v>5012</v>
      </c>
      <c r="E27" s="75">
        <f t="shared" si="4"/>
        <v>85.06690454950937</v>
      </c>
      <c r="F27" s="81">
        <f t="shared" si="6"/>
        <v>95.13168395849961</v>
      </c>
      <c r="G27" s="5"/>
      <c r="H27" s="431">
        <v>10</v>
      </c>
      <c r="I27" s="131">
        <v>9</v>
      </c>
      <c r="J27" s="336" t="s">
        <v>28</v>
      </c>
      <c r="L27" s="66"/>
      <c r="M27" s="33"/>
      <c r="S27" s="33"/>
      <c r="T27" s="33"/>
      <c r="U27" s="33"/>
    </row>
    <row r="28" spans="1:21" ht="13.5">
      <c r="A28" s="87">
        <v>7</v>
      </c>
      <c r="B28" s="429" t="s">
        <v>2</v>
      </c>
      <c r="C28" s="60">
        <f t="shared" si="3"/>
        <v>2242</v>
      </c>
      <c r="D28" s="141">
        <f t="shared" si="5"/>
        <v>1658</v>
      </c>
      <c r="E28" s="75">
        <f t="shared" si="4"/>
        <v>71.33312122176265</v>
      </c>
      <c r="F28" s="81">
        <f t="shared" si="6"/>
        <v>135.22316043425815</v>
      </c>
      <c r="G28" s="5"/>
      <c r="H28" s="213">
        <v>0</v>
      </c>
      <c r="I28" s="131">
        <v>1</v>
      </c>
      <c r="J28" s="336" t="s">
        <v>4</v>
      </c>
      <c r="S28" s="33"/>
      <c r="T28" s="33"/>
      <c r="U28" s="33"/>
    </row>
    <row r="29" spans="1:21" ht="13.5">
      <c r="A29" s="87">
        <v>8</v>
      </c>
      <c r="B29" s="336" t="s">
        <v>34</v>
      </c>
      <c r="C29" s="60">
        <f t="shared" si="3"/>
        <v>1836</v>
      </c>
      <c r="D29" s="141">
        <f t="shared" si="5"/>
        <v>2175</v>
      </c>
      <c r="E29" s="75">
        <f t="shared" si="4"/>
        <v>71.35639331519627</v>
      </c>
      <c r="F29" s="81">
        <f t="shared" si="6"/>
        <v>84.41379310344827</v>
      </c>
      <c r="G29" s="15"/>
      <c r="H29" s="144">
        <v>0</v>
      </c>
      <c r="I29" s="131">
        <v>3</v>
      </c>
      <c r="J29" s="336" t="s">
        <v>22</v>
      </c>
      <c r="L29" s="66"/>
      <c r="M29" s="33"/>
      <c r="S29" s="33"/>
      <c r="T29" s="33"/>
      <c r="U29" s="33"/>
    </row>
    <row r="30" spans="1:21" ht="13.5">
      <c r="A30" s="87">
        <v>9</v>
      </c>
      <c r="B30" s="340" t="s">
        <v>5</v>
      </c>
      <c r="C30" s="60">
        <f t="shared" si="3"/>
        <v>1282</v>
      </c>
      <c r="D30" s="141">
        <f t="shared" si="5"/>
        <v>2187</v>
      </c>
      <c r="E30" s="75">
        <f t="shared" si="4"/>
        <v>63.559742191373324</v>
      </c>
      <c r="F30" s="81">
        <f t="shared" si="6"/>
        <v>58.61911294010059</v>
      </c>
      <c r="G30" s="16"/>
      <c r="H30" s="144">
        <v>0</v>
      </c>
      <c r="I30" s="131">
        <v>5</v>
      </c>
      <c r="J30" s="336" t="s">
        <v>24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41" t="s">
        <v>51</v>
      </c>
      <c r="C31" s="60">
        <f t="shared" si="3"/>
        <v>1087</v>
      </c>
      <c r="D31" s="141">
        <f t="shared" si="5"/>
        <v>687</v>
      </c>
      <c r="E31" s="75">
        <f t="shared" si="4"/>
        <v>47.24033029117775</v>
      </c>
      <c r="F31" s="82">
        <f t="shared" si="6"/>
        <v>158.22416302765646</v>
      </c>
      <c r="G31" s="145"/>
      <c r="H31" s="213">
        <v>0</v>
      </c>
      <c r="I31" s="131">
        <v>7</v>
      </c>
      <c r="J31" s="336" t="s">
        <v>26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73083</v>
      </c>
      <c r="D32" s="93">
        <f>SUM(L14)</f>
        <v>83870</v>
      </c>
      <c r="E32" s="96">
        <f t="shared" si="4"/>
        <v>94.21919115087601</v>
      </c>
      <c r="F32" s="94">
        <f t="shared" si="6"/>
        <v>87.13842852032909</v>
      </c>
      <c r="G32" s="95"/>
      <c r="H32" s="430">
        <v>0</v>
      </c>
      <c r="I32" s="131">
        <v>8</v>
      </c>
      <c r="J32" s="336" t="s">
        <v>27</v>
      </c>
      <c r="L32" s="66"/>
      <c r="M32" s="33"/>
      <c r="S32" s="33"/>
      <c r="T32" s="33"/>
      <c r="U32" s="33"/>
    </row>
    <row r="33" spans="8:21" ht="13.5">
      <c r="H33" s="431">
        <v>0</v>
      </c>
      <c r="I33" s="131">
        <v>10</v>
      </c>
      <c r="J33" s="336" t="s">
        <v>29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62">
        <v>0</v>
      </c>
      <c r="I34" s="131">
        <v>11</v>
      </c>
      <c r="J34" s="336" t="s">
        <v>30</v>
      </c>
      <c r="L34" s="66"/>
      <c r="M34" s="33"/>
      <c r="S34" s="33"/>
      <c r="T34" s="33"/>
      <c r="U34" s="33"/>
    </row>
    <row r="35" spans="8:21" ht="13.5">
      <c r="H35" s="141">
        <v>0</v>
      </c>
      <c r="I35" s="131">
        <v>13</v>
      </c>
      <c r="J35" s="336" t="s">
        <v>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0">
        <v>0</v>
      </c>
      <c r="I36" s="131">
        <v>20</v>
      </c>
      <c r="J36" s="336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0">
        <v>0</v>
      </c>
      <c r="I37" s="131">
        <v>27</v>
      </c>
      <c r="J37" s="336" t="s">
        <v>44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242">
        <v>0</v>
      </c>
      <c r="I38" s="131">
        <v>28</v>
      </c>
      <c r="J38" s="336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0">
        <v>0</v>
      </c>
      <c r="I39" s="131">
        <v>29</v>
      </c>
      <c r="J39" s="336" t="s">
        <v>204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0">
        <v>0</v>
      </c>
      <c r="I40" s="131">
        <v>30</v>
      </c>
      <c r="J40" s="336" t="s">
        <v>47</v>
      </c>
      <c r="L40" s="66"/>
      <c r="M40" s="33"/>
      <c r="S40" s="33"/>
      <c r="T40" s="33"/>
      <c r="U40" s="33"/>
    </row>
    <row r="41" spans="8:21" ht="13.5">
      <c r="H41" s="140">
        <v>0</v>
      </c>
      <c r="I41" s="131">
        <v>32</v>
      </c>
      <c r="J41" s="336" t="s">
        <v>49</v>
      </c>
      <c r="L41" s="66"/>
      <c r="M41" s="33"/>
      <c r="S41" s="33"/>
      <c r="T41" s="33"/>
      <c r="U41" s="33"/>
    </row>
    <row r="42" spans="8:21" ht="13.5">
      <c r="H42" s="61">
        <v>0</v>
      </c>
      <c r="I42" s="131">
        <v>35</v>
      </c>
      <c r="J42" s="336" t="s">
        <v>50</v>
      </c>
      <c r="L42" s="66"/>
      <c r="M42" s="33"/>
      <c r="S42" s="33"/>
      <c r="T42" s="33"/>
      <c r="U42" s="33"/>
    </row>
    <row r="43" spans="8:21" ht="13.5">
      <c r="H43" s="140">
        <v>0</v>
      </c>
      <c r="I43" s="131">
        <v>39</v>
      </c>
      <c r="J43" s="336" t="s">
        <v>53</v>
      </c>
      <c r="L43" s="66"/>
      <c r="M43" s="33"/>
      <c r="S43" s="41"/>
      <c r="T43" s="41"/>
      <c r="U43" s="41"/>
    </row>
    <row r="44" spans="8:13" ht="13.5">
      <c r="H44" s="195">
        <f>SUM(H4:H43)</f>
        <v>73083</v>
      </c>
      <c r="I44" s="131"/>
      <c r="J44" s="362" t="s">
        <v>219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14" t="s">
        <v>220</v>
      </c>
      <c r="I47" s="131"/>
      <c r="J47" s="398" t="s">
        <v>107</v>
      </c>
      <c r="K47" s="5"/>
      <c r="L47" s="396" t="s">
        <v>221</v>
      </c>
      <c r="S47" s="33"/>
      <c r="T47" s="33"/>
      <c r="U47" s="33"/>
      <c r="V47" s="33"/>
    </row>
    <row r="48" spans="8:22" ht="13.5">
      <c r="H48" s="415" t="s">
        <v>232</v>
      </c>
      <c r="I48" s="200"/>
      <c r="J48" s="397" t="s">
        <v>77</v>
      </c>
      <c r="K48" s="385"/>
      <c r="L48" s="399" t="s">
        <v>232</v>
      </c>
      <c r="S48" s="33"/>
      <c r="T48" s="33"/>
      <c r="U48" s="33"/>
      <c r="V48" s="33"/>
    </row>
    <row r="49" spans="8:22" ht="13.5">
      <c r="H49" s="60">
        <v>86828</v>
      </c>
      <c r="I49" s="131">
        <v>26</v>
      </c>
      <c r="J49" s="336" t="s">
        <v>43</v>
      </c>
      <c r="K49" s="5">
        <f>SUM(I49)</f>
        <v>26</v>
      </c>
      <c r="L49" s="353">
        <v>108659</v>
      </c>
      <c r="M49" s="1"/>
      <c r="N49" s="142"/>
      <c r="O49" s="142"/>
      <c r="S49" s="33"/>
      <c r="T49" s="33"/>
      <c r="U49" s="33"/>
      <c r="V49" s="33"/>
    </row>
    <row r="50" spans="8:22" ht="13.5">
      <c r="H50" s="141">
        <v>22001</v>
      </c>
      <c r="I50" s="131">
        <v>13</v>
      </c>
      <c r="J50" s="336" t="s">
        <v>7</v>
      </c>
      <c r="K50" s="5">
        <f aca="true" t="shared" si="7" ref="K50:K58">SUM(I50)</f>
        <v>13</v>
      </c>
      <c r="L50" s="353">
        <v>4811</v>
      </c>
      <c r="M50" s="33"/>
      <c r="N50" s="143"/>
      <c r="O50" s="143"/>
      <c r="S50" s="33"/>
      <c r="T50" s="33"/>
      <c r="U50" s="33"/>
      <c r="V50" s="33"/>
    </row>
    <row r="51" spans="8:22" ht="13.5">
      <c r="H51" s="140">
        <v>10812</v>
      </c>
      <c r="I51" s="131">
        <v>34</v>
      </c>
      <c r="J51" s="336" t="s">
        <v>1</v>
      </c>
      <c r="K51" s="5">
        <f t="shared" si="7"/>
        <v>34</v>
      </c>
      <c r="L51" s="353">
        <v>15944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140">
        <v>6273</v>
      </c>
      <c r="I52" s="131">
        <v>25</v>
      </c>
      <c r="J52" s="336" t="s">
        <v>42</v>
      </c>
      <c r="K52" s="5">
        <f t="shared" si="7"/>
        <v>25</v>
      </c>
      <c r="L52" s="353">
        <v>7579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212</v>
      </c>
      <c r="D53" s="85" t="s">
        <v>160</v>
      </c>
      <c r="E53" s="85" t="s">
        <v>75</v>
      </c>
      <c r="F53" s="85" t="s">
        <v>74</v>
      </c>
      <c r="G53" s="85" t="s">
        <v>76</v>
      </c>
      <c r="H53" s="61">
        <v>5231</v>
      </c>
      <c r="I53" s="131">
        <v>33</v>
      </c>
      <c r="J53" s="336" t="s">
        <v>0</v>
      </c>
      <c r="K53" s="5">
        <f t="shared" si="7"/>
        <v>33</v>
      </c>
      <c r="L53" s="353">
        <v>6170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6" t="s">
        <v>43</v>
      </c>
      <c r="C54" s="60">
        <f aca="true" t="shared" si="8" ref="C54:C63">SUM(H49)</f>
        <v>86828</v>
      </c>
      <c r="D54" s="153">
        <f>SUM(L49)</f>
        <v>108659</v>
      </c>
      <c r="E54" s="75">
        <f aca="true" t="shared" si="9" ref="E54:E64">SUM(N63/M63*100)</f>
        <v>97.00043569090523</v>
      </c>
      <c r="F54" s="75">
        <f>SUM(C54/D54*100)</f>
        <v>79.90870521539864</v>
      </c>
      <c r="G54" s="5"/>
      <c r="H54" s="61">
        <v>4893</v>
      </c>
      <c r="I54" s="131">
        <v>16</v>
      </c>
      <c r="J54" s="336" t="s">
        <v>3</v>
      </c>
      <c r="K54" s="5">
        <f t="shared" si="7"/>
        <v>16</v>
      </c>
      <c r="L54" s="353">
        <v>2133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6" t="s">
        <v>7</v>
      </c>
      <c r="C55" s="60">
        <f t="shared" si="8"/>
        <v>22001</v>
      </c>
      <c r="D55" s="153">
        <f aca="true" t="shared" si="10" ref="D55:D64">SUM(L50)</f>
        <v>4811</v>
      </c>
      <c r="E55" s="75">
        <f t="shared" si="9"/>
        <v>147.05567809638393</v>
      </c>
      <c r="F55" s="75">
        <f aca="true" t="shared" si="11" ref="F55:F64">SUM(C55/D55*100)</f>
        <v>457.3061733527333</v>
      </c>
      <c r="G55" s="5"/>
      <c r="H55" s="140">
        <v>4152</v>
      </c>
      <c r="I55" s="131">
        <v>24</v>
      </c>
      <c r="J55" s="336" t="s">
        <v>41</v>
      </c>
      <c r="K55" s="5">
        <f t="shared" si="7"/>
        <v>24</v>
      </c>
      <c r="L55" s="353">
        <v>4101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6" t="s">
        <v>1</v>
      </c>
      <c r="C56" s="60">
        <f t="shared" si="8"/>
        <v>10812</v>
      </c>
      <c r="D56" s="153">
        <f t="shared" si="10"/>
        <v>15944</v>
      </c>
      <c r="E56" s="75">
        <f t="shared" si="9"/>
        <v>90.30318215985969</v>
      </c>
      <c r="F56" s="75">
        <f t="shared" si="11"/>
        <v>67.81234320120421</v>
      </c>
      <c r="G56" s="5"/>
      <c r="H56" s="61">
        <v>3441</v>
      </c>
      <c r="I56" s="131">
        <v>40</v>
      </c>
      <c r="J56" s="336" t="s">
        <v>2</v>
      </c>
      <c r="K56" s="5">
        <f t="shared" si="7"/>
        <v>40</v>
      </c>
      <c r="L56" s="353">
        <v>2309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6" t="s">
        <v>42</v>
      </c>
      <c r="C57" s="60">
        <f t="shared" si="8"/>
        <v>6273</v>
      </c>
      <c r="D57" s="153">
        <f t="shared" si="10"/>
        <v>7579</v>
      </c>
      <c r="E57" s="75">
        <f t="shared" si="9"/>
        <v>86.83554817275747</v>
      </c>
      <c r="F57" s="75">
        <f t="shared" si="11"/>
        <v>82.76817522100541</v>
      </c>
      <c r="G57" s="5"/>
      <c r="H57" s="144">
        <v>2288</v>
      </c>
      <c r="I57" s="131">
        <v>12</v>
      </c>
      <c r="J57" s="336" t="s">
        <v>31</v>
      </c>
      <c r="K57" s="5">
        <f t="shared" si="7"/>
        <v>12</v>
      </c>
      <c r="L57" s="353">
        <v>1361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6" t="s">
        <v>0</v>
      </c>
      <c r="C58" s="60">
        <f t="shared" si="8"/>
        <v>5231</v>
      </c>
      <c r="D58" s="153">
        <f t="shared" si="10"/>
        <v>6170</v>
      </c>
      <c r="E58" s="75">
        <f t="shared" si="9"/>
        <v>105.25150905432596</v>
      </c>
      <c r="F58" s="75">
        <f t="shared" si="11"/>
        <v>84.78119935170179</v>
      </c>
      <c r="G58" s="16"/>
      <c r="H58" s="391">
        <v>1790</v>
      </c>
      <c r="I58" s="230">
        <v>15</v>
      </c>
      <c r="J58" s="341" t="s">
        <v>33</v>
      </c>
      <c r="K58" s="18">
        <f t="shared" si="7"/>
        <v>15</v>
      </c>
      <c r="L58" s="354">
        <v>932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6" t="s">
        <v>3</v>
      </c>
      <c r="C59" s="60">
        <f t="shared" si="8"/>
        <v>4893</v>
      </c>
      <c r="D59" s="153">
        <f t="shared" si="10"/>
        <v>2133</v>
      </c>
      <c r="E59" s="75">
        <f t="shared" si="9"/>
        <v>94.15047142582259</v>
      </c>
      <c r="F59" s="75">
        <f t="shared" si="11"/>
        <v>229.39521800281292</v>
      </c>
      <c r="G59" s="5"/>
      <c r="H59" s="144">
        <v>1369</v>
      </c>
      <c r="I59" s="240">
        <v>38</v>
      </c>
      <c r="J59" s="387" t="s">
        <v>52</v>
      </c>
      <c r="K59" s="12" t="s">
        <v>100</v>
      </c>
      <c r="L59" s="355">
        <v>164801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6" t="s">
        <v>41</v>
      </c>
      <c r="C60" s="60">
        <f t="shared" si="8"/>
        <v>4152</v>
      </c>
      <c r="D60" s="153">
        <f t="shared" si="10"/>
        <v>4101</v>
      </c>
      <c r="E60" s="75">
        <f t="shared" si="9"/>
        <v>107.53690753690755</v>
      </c>
      <c r="F60" s="75">
        <f t="shared" si="11"/>
        <v>101.24359912216532</v>
      </c>
      <c r="G60" s="5"/>
      <c r="H60" s="213">
        <v>1204</v>
      </c>
      <c r="I60" s="240">
        <v>22</v>
      </c>
      <c r="J60" s="336" t="s">
        <v>39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6" t="s">
        <v>2</v>
      </c>
      <c r="C61" s="60">
        <f t="shared" si="8"/>
        <v>3441</v>
      </c>
      <c r="D61" s="153">
        <f t="shared" si="10"/>
        <v>2309</v>
      </c>
      <c r="E61" s="75">
        <f t="shared" si="9"/>
        <v>103.76960193003619</v>
      </c>
      <c r="F61" s="75">
        <f t="shared" si="11"/>
        <v>149.02555218709398</v>
      </c>
      <c r="G61" s="15"/>
      <c r="H61" s="213">
        <v>978</v>
      </c>
      <c r="I61" s="240">
        <v>36</v>
      </c>
      <c r="J61" s="336" t="s">
        <v>5</v>
      </c>
      <c r="K61" s="70"/>
      <c r="S61" s="33"/>
      <c r="T61" s="33"/>
      <c r="U61" s="33"/>
      <c r="V61" s="33"/>
    </row>
    <row r="62" spans="1:22" ht="13.5">
      <c r="A62" s="87">
        <v>9</v>
      </c>
      <c r="B62" s="336" t="s">
        <v>31</v>
      </c>
      <c r="C62" s="60">
        <f t="shared" si="8"/>
        <v>2288</v>
      </c>
      <c r="D62" s="153">
        <f t="shared" si="10"/>
        <v>1361</v>
      </c>
      <c r="E62" s="75">
        <f t="shared" si="9"/>
        <v>98.11320754716981</v>
      </c>
      <c r="F62" s="75">
        <f t="shared" si="11"/>
        <v>168.1116825863336</v>
      </c>
      <c r="G62" s="16"/>
      <c r="H62" s="213">
        <v>488</v>
      </c>
      <c r="I62" s="386">
        <v>17</v>
      </c>
      <c r="J62" s="336" t="s">
        <v>34</v>
      </c>
      <c r="K62" s="70"/>
      <c r="L62" s="1" t="s">
        <v>91</v>
      </c>
      <c r="M62" s="146" t="s">
        <v>93</v>
      </c>
      <c r="N62" s="59" t="s">
        <v>114</v>
      </c>
      <c r="S62" s="33"/>
      <c r="T62" s="33"/>
      <c r="U62" s="33"/>
      <c r="V62" s="33"/>
    </row>
    <row r="63" spans="1:22" ht="14.25" thickBot="1">
      <c r="A63" s="90">
        <v>10</v>
      </c>
      <c r="B63" s="341" t="s">
        <v>33</v>
      </c>
      <c r="C63" s="60">
        <f t="shared" si="8"/>
        <v>1790</v>
      </c>
      <c r="D63" s="237">
        <f t="shared" si="10"/>
        <v>932</v>
      </c>
      <c r="E63" s="89">
        <f t="shared" si="9"/>
        <v>121.35593220338983</v>
      </c>
      <c r="F63" s="75">
        <f t="shared" si="11"/>
        <v>192.06008583690988</v>
      </c>
      <c r="G63" s="145"/>
      <c r="H63" s="144">
        <v>484</v>
      </c>
      <c r="I63" s="131">
        <v>31</v>
      </c>
      <c r="J63" s="336" t="s">
        <v>205</v>
      </c>
      <c r="K63" s="5">
        <f>SUM(K49)</f>
        <v>26</v>
      </c>
      <c r="L63" s="336" t="s">
        <v>43</v>
      </c>
      <c r="M63" s="367">
        <v>89513</v>
      </c>
      <c r="N63" s="141">
        <f>SUM(H49)</f>
        <v>86828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153734</v>
      </c>
      <c r="D64" s="238">
        <f t="shared" si="10"/>
        <v>164801</v>
      </c>
      <c r="E64" s="89">
        <f t="shared" si="9"/>
        <v>100.60467246907925</v>
      </c>
      <c r="F64" s="96">
        <f t="shared" si="11"/>
        <v>93.28462812725651</v>
      </c>
      <c r="G64" s="95"/>
      <c r="H64" s="392">
        <v>326</v>
      </c>
      <c r="I64" s="131">
        <v>21</v>
      </c>
      <c r="J64" s="336" t="s">
        <v>38</v>
      </c>
      <c r="K64" s="5">
        <f aca="true" t="shared" si="12" ref="K64:K72">SUM(K50)</f>
        <v>13</v>
      </c>
      <c r="L64" s="336" t="s">
        <v>7</v>
      </c>
      <c r="M64" s="367">
        <v>14961</v>
      </c>
      <c r="N64" s="141">
        <f aca="true" t="shared" si="13" ref="N64:N72">SUM(H50)</f>
        <v>22001</v>
      </c>
      <c r="O64" s="60"/>
      <c r="S64" s="33"/>
      <c r="T64" s="33"/>
      <c r="U64" s="33"/>
      <c r="V64" s="33"/>
    </row>
    <row r="65" spans="8:22" ht="13.5">
      <c r="H65" s="60">
        <v>297</v>
      </c>
      <c r="I65" s="131">
        <v>3</v>
      </c>
      <c r="J65" s="336" t="s">
        <v>22</v>
      </c>
      <c r="K65" s="5">
        <f t="shared" si="12"/>
        <v>34</v>
      </c>
      <c r="L65" s="336" t="s">
        <v>1</v>
      </c>
      <c r="M65" s="367">
        <v>11973</v>
      </c>
      <c r="N65" s="141">
        <f t="shared" si="13"/>
        <v>10812</v>
      </c>
      <c r="O65" s="61"/>
      <c r="S65" s="33"/>
      <c r="T65" s="33"/>
      <c r="U65" s="33"/>
      <c r="V65" s="33"/>
    </row>
    <row r="66" spans="8:22" ht="13.5">
      <c r="H66" s="140">
        <v>231</v>
      </c>
      <c r="I66" s="131">
        <v>14</v>
      </c>
      <c r="J66" s="336" t="s">
        <v>32</v>
      </c>
      <c r="K66" s="5">
        <f t="shared" si="12"/>
        <v>25</v>
      </c>
      <c r="L66" s="336" t="s">
        <v>42</v>
      </c>
      <c r="M66" s="367">
        <v>7224</v>
      </c>
      <c r="N66" s="141">
        <f t="shared" si="13"/>
        <v>6273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180</v>
      </c>
      <c r="I67" s="131">
        <v>4</v>
      </c>
      <c r="J67" s="336" t="s">
        <v>23</v>
      </c>
      <c r="K67" s="5">
        <f t="shared" si="12"/>
        <v>33</v>
      </c>
      <c r="L67" s="336" t="s">
        <v>3</v>
      </c>
      <c r="M67" s="367">
        <v>4970</v>
      </c>
      <c r="N67" s="141">
        <f t="shared" si="13"/>
        <v>5231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140">
        <v>154</v>
      </c>
      <c r="I68" s="131">
        <v>23</v>
      </c>
      <c r="J68" s="336" t="s">
        <v>40</v>
      </c>
      <c r="K68" s="5">
        <f t="shared" si="12"/>
        <v>16</v>
      </c>
      <c r="L68" s="336" t="s">
        <v>0</v>
      </c>
      <c r="M68" s="367">
        <v>5197</v>
      </c>
      <c r="N68" s="141">
        <f t="shared" si="13"/>
        <v>4893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116</v>
      </c>
      <c r="I69" s="131">
        <v>30</v>
      </c>
      <c r="J69" s="336" t="s">
        <v>47</v>
      </c>
      <c r="K69" s="5">
        <f t="shared" si="12"/>
        <v>24</v>
      </c>
      <c r="L69" s="336" t="s">
        <v>41</v>
      </c>
      <c r="M69" s="367">
        <v>3861</v>
      </c>
      <c r="N69" s="141">
        <f t="shared" si="13"/>
        <v>4152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100</v>
      </c>
      <c r="I70" s="131">
        <v>1</v>
      </c>
      <c r="J70" s="336" t="s">
        <v>4</v>
      </c>
      <c r="K70" s="5">
        <f t="shared" si="12"/>
        <v>40</v>
      </c>
      <c r="L70" s="336" t="s">
        <v>2</v>
      </c>
      <c r="M70" s="367">
        <v>3316</v>
      </c>
      <c r="N70" s="141">
        <f t="shared" si="13"/>
        <v>3441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66</v>
      </c>
      <c r="I71" s="131">
        <v>37</v>
      </c>
      <c r="J71" s="336" t="s">
        <v>51</v>
      </c>
      <c r="K71" s="5">
        <f t="shared" si="12"/>
        <v>12</v>
      </c>
      <c r="L71" s="336" t="s">
        <v>39</v>
      </c>
      <c r="M71" s="367">
        <v>2332</v>
      </c>
      <c r="N71" s="141">
        <f t="shared" si="13"/>
        <v>2288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140">
        <v>30</v>
      </c>
      <c r="I72" s="131">
        <v>29</v>
      </c>
      <c r="J72" s="336" t="s">
        <v>204</v>
      </c>
      <c r="K72" s="5">
        <f t="shared" si="12"/>
        <v>15</v>
      </c>
      <c r="L72" s="341" t="s">
        <v>31</v>
      </c>
      <c r="M72" s="368">
        <v>1475</v>
      </c>
      <c r="N72" s="363">
        <f t="shared" si="13"/>
        <v>1790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140">
        <v>2</v>
      </c>
      <c r="I73" s="131">
        <v>11</v>
      </c>
      <c r="J73" s="336" t="s">
        <v>30</v>
      </c>
      <c r="K73" s="60"/>
      <c r="L73" s="364" t="s">
        <v>184</v>
      </c>
      <c r="M73" s="366">
        <v>152810</v>
      </c>
      <c r="N73" s="365">
        <f>SUM(H89)</f>
        <v>153734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0</v>
      </c>
      <c r="I74" s="131">
        <v>2</v>
      </c>
      <c r="J74" s="336" t="s">
        <v>6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61">
        <v>0</v>
      </c>
      <c r="I75" s="131">
        <v>5</v>
      </c>
      <c r="J75" s="336" t="s">
        <v>24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1">
        <v>6</v>
      </c>
      <c r="J76" s="336" t="s">
        <v>25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140">
        <v>0</v>
      </c>
      <c r="I77" s="131">
        <v>7</v>
      </c>
      <c r="J77" s="336" t="s">
        <v>26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1">
        <v>8</v>
      </c>
      <c r="J78" s="336" t="s">
        <v>27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1">
        <v>9</v>
      </c>
      <c r="J79" s="336" t="s">
        <v>28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1">
        <v>10</v>
      </c>
      <c r="J80" s="336" t="s">
        <v>29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141">
        <v>0</v>
      </c>
      <c r="I81" s="131">
        <v>18</v>
      </c>
      <c r="J81" s="336" t="s">
        <v>35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1">
        <v>19</v>
      </c>
      <c r="J82" s="336" t="s">
        <v>36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0">
        <v>0</v>
      </c>
      <c r="I83" s="131">
        <v>20</v>
      </c>
      <c r="J83" s="336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0">
        <v>0</v>
      </c>
      <c r="I84" s="131">
        <v>27</v>
      </c>
      <c r="J84" s="336" t="s">
        <v>44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140">
        <v>0</v>
      </c>
      <c r="I85" s="131">
        <v>28</v>
      </c>
      <c r="J85" s="336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1">
        <v>32</v>
      </c>
      <c r="J86" s="336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1">
        <v>35</v>
      </c>
      <c r="J87" s="336" t="s">
        <v>50</v>
      </c>
      <c r="L87" s="66"/>
      <c r="M87" s="33"/>
      <c r="N87" s="33"/>
      <c r="O87" s="33"/>
      <c r="S87" s="41"/>
      <c r="T87" s="41"/>
    </row>
    <row r="88" spans="8:17" ht="13.5">
      <c r="H88" s="140">
        <v>0</v>
      </c>
      <c r="I88" s="131">
        <v>39</v>
      </c>
      <c r="J88" s="336" t="s">
        <v>53</v>
      </c>
      <c r="L88" s="66"/>
      <c r="M88" s="33"/>
      <c r="N88" s="33"/>
      <c r="O88" s="33"/>
      <c r="Q88" s="33"/>
    </row>
    <row r="89" spans="8:15" ht="13.5">
      <c r="H89" s="196">
        <f>SUM(H49:H88)</f>
        <v>153734</v>
      </c>
      <c r="I89" s="131"/>
      <c r="J89" s="5" t="s">
        <v>196</v>
      </c>
      <c r="L89" s="66"/>
      <c r="M89" s="33"/>
      <c r="N89" s="33"/>
      <c r="O89" s="33"/>
    </row>
    <row r="90" spans="9:16" ht="13.5">
      <c r="I90" s="361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17" t="s">
        <v>220</v>
      </c>
      <c r="I2" s="131"/>
      <c r="J2" s="416" t="s">
        <v>236</v>
      </c>
      <c r="K2" s="5"/>
      <c r="L2" s="400" t="s">
        <v>221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95" t="s">
        <v>232</v>
      </c>
      <c r="I3" s="131"/>
      <c r="J3" s="249" t="s">
        <v>233</v>
      </c>
      <c r="K3" s="5"/>
      <c r="L3" s="59" t="s">
        <v>232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1">
        <v>39268</v>
      </c>
      <c r="I4" s="131">
        <v>33</v>
      </c>
      <c r="J4" s="44" t="s">
        <v>0</v>
      </c>
      <c r="K4" s="193">
        <f>SUM(I4)</f>
        <v>33</v>
      </c>
      <c r="L4" s="372">
        <v>43116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29124</v>
      </c>
      <c r="I5" s="131">
        <v>31</v>
      </c>
      <c r="J5" s="44" t="s">
        <v>94</v>
      </c>
      <c r="K5" s="193">
        <f aca="true" t="shared" si="0" ref="K5:K13">SUM(I5)</f>
        <v>31</v>
      </c>
      <c r="L5" s="372">
        <v>33621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23156</v>
      </c>
      <c r="I6" s="131">
        <v>3</v>
      </c>
      <c r="J6" s="44" t="s">
        <v>22</v>
      </c>
      <c r="K6" s="193">
        <f t="shared" si="0"/>
        <v>3</v>
      </c>
      <c r="L6" s="372">
        <v>19803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14458</v>
      </c>
      <c r="I7" s="131">
        <v>13</v>
      </c>
      <c r="J7" s="44" t="s">
        <v>7</v>
      </c>
      <c r="K7" s="193">
        <f t="shared" si="0"/>
        <v>13</v>
      </c>
      <c r="L7" s="372">
        <v>14471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13492</v>
      </c>
      <c r="I8" s="131">
        <v>40</v>
      </c>
      <c r="J8" s="44" t="s">
        <v>2</v>
      </c>
      <c r="K8" s="193">
        <f t="shared" si="0"/>
        <v>40</v>
      </c>
      <c r="L8" s="372">
        <v>22340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0">
        <v>12667</v>
      </c>
      <c r="I9" s="131">
        <v>34</v>
      </c>
      <c r="J9" s="44" t="s">
        <v>1</v>
      </c>
      <c r="K9" s="193">
        <f t="shared" si="0"/>
        <v>34</v>
      </c>
      <c r="L9" s="372">
        <v>12874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12386</v>
      </c>
      <c r="I10" s="131">
        <v>16</v>
      </c>
      <c r="J10" s="44" t="s">
        <v>3</v>
      </c>
      <c r="K10" s="193">
        <f t="shared" si="0"/>
        <v>16</v>
      </c>
      <c r="L10" s="372">
        <v>14784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11240</v>
      </c>
      <c r="I11" s="131">
        <v>17</v>
      </c>
      <c r="J11" s="44" t="s">
        <v>34</v>
      </c>
      <c r="K11" s="193">
        <f t="shared" si="0"/>
        <v>17</v>
      </c>
      <c r="L11" s="372">
        <v>9943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61">
        <v>10462</v>
      </c>
      <c r="I12" s="131">
        <v>2</v>
      </c>
      <c r="J12" s="44" t="s">
        <v>6</v>
      </c>
      <c r="K12" s="193">
        <f t="shared" si="0"/>
        <v>2</v>
      </c>
      <c r="L12" s="372">
        <v>23224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4">
        <v>9413</v>
      </c>
      <c r="I13" s="230">
        <v>36</v>
      </c>
      <c r="J13" s="80" t="s">
        <v>5</v>
      </c>
      <c r="K13" s="193">
        <f t="shared" si="0"/>
        <v>36</v>
      </c>
      <c r="L13" s="373">
        <v>6265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61">
        <v>7407</v>
      </c>
      <c r="I14" s="200">
        <v>38</v>
      </c>
      <c r="J14" s="79" t="s">
        <v>52</v>
      </c>
      <c r="K14" s="167" t="s">
        <v>9</v>
      </c>
      <c r="L14" s="374">
        <v>230356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4781</v>
      </c>
      <c r="I15" s="131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61">
        <v>4422</v>
      </c>
      <c r="I16" s="131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2263</v>
      </c>
      <c r="I17" s="131">
        <v>4</v>
      </c>
      <c r="J17" s="44" t="s">
        <v>23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01">
        <v>2234</v>
      </c>
      <c r="I18" s="131">
        <v>14</v>
      </c>
      <c r="J18" s="44" t="s">
        <v>32</v>
      </c>
      <c r="K18" s="1"/>
      <c r="L18" s="418" t="s">
        <v>236</v>
      </c>
      <c r="M18" t="s">
        <v>93</v>
      </c>
      <c r="N18" s="59" t="s">
        <v>114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2127</v>
      </c>
      <c r="I19" s="131">
        <v>9</v>
      </c>
      <c r="J19" s="44" t="s">
        <v>28</v>
      </c>
      <c r="K19" s="193">
        <f>SUM(I4)</f>
        <v>33</v>
      </c>
      <c r="L19" s="44" t="s">
        <v>0</v>
      </c>
      <c r="M19" s="350">
        <v>48457</v>
      </c>
      <c r="N19" s="141">
        <f>SUM(H4)</f>
        <v>39268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212</v>
      </c>
      <c r="D20" s="85" t="s">
        <v>160</v>
      </c>
      <c r="E20" s="85" t="s">
        <v>75</v>
      </c>
      <c r="F20" s="85" t="s">
        <v>74</v>
      </c>
      <c r="G20" s="86" t="s">
        <v>76</v>
      </c>
      <c r="H20" s="140">
        <v>1662</v>
      </c>
      <c r="I20" s="131">
        <v>12</v>
      </c>
      <c r="J20" s="44" t="s">
        <v>31</v>
      </c>
      <c r="K20" s="193">
        <f aca="true" t="shared" si="1" ref="K20:K28">SUM(I5)</f>
        <v>31</v>
      </c>
      <c r="L20" s="44" t="s">
        <v>94</v>
      </c>
      <c r="M20" s="351">
        <v>29477</v>
      </c>
      <c r="N20" s="141">
        <f aca="true" t="shared" si="2" ref="N20:N28">SUM(H5)</f>
        <v>29124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0</v>
      </c>
      <c r="C21" s="60">
        <f>SUM(H4)</f>
        <v>39268</v>
      </c>
      <c r="D21" s="9">
        <f>SUM(L4)</f>
        <v>43116</v>
      </c>
      <c r="E21" s="75">
        <f aca="true" t="shared" si="3" ref="E21:E30">SUM(N19/M19*100)</f>
        <v>81.03679550942073</v>
      </c>
      <c r="F21" s="75">
        <f aca="true" t="shared" si="4" ref="F21:F31">SUM(C21/D21*100)</f>
        <v>91.0752388904351</v>
      </c>
      <c r="G21" s="88"/>
      <c r="H21" s="140">
        <v>1588</v>
      </c>
      <c r="I21" s="131">
        <v>24</v>
      </c>
      <c r="J21" s="44" t="s">
        <v>41</v>
      </c>
      <c r="K21" s="193">
        <f t="shared" si="1"/>
        <v>3</v>
      </c>
      <c r="L21" s="44" t="s">
        <v>22</v>
      </c>
      <c r="M21" s="351">
        <v>31225</v>
      </c>
      <c r="N21" s="141">
        <f t="shared" si="2"/>
        <v>23156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94</v>
      </c>
      <c r="C22" s="60">
        <f aca="true" t="shared" si="5" ref="C22:C30">SUM(H5)</f>
        <v>29124</v>
      </c>
      <c r="D22" s="9">
        <f aca="true" t="shared" si="6" ref="D22:D30">SUM(L5)</f>
        <v>33621</v>
      </c>
      <c r="E22" s="75">
        <f t="shared" si="3"/>
        <v>98.80245615225431</v>
      </c>
      <c r="F22" s="75">
        <f t="shared" si="4"/>
        <v>86.62443115909699</v>
      </c>
      <c r="G22" s="88"/>
      <c r="H22" s="140">
        <v>1425</v>
      </c>
      <c r="I22" s="131">
        <v>22</v>
      </c>
      <c r="J22" s="44" t="s">
        <v>39</v>
      </c>
      <c r="K22" s="193">
        <f t="shared" si="1"/>
        <v>13</v>
      </c>
      <c r="L22" s="44" t="s">
        <v>7</v>
      </c>
      <c r="M22" s="351">
        <v>11426</v>
      </c>
      <c r="N22" s="141">
        <f t="shared" si="2"/>
        <v>14458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22</v>
      </c>
      <c r="C23" s="60">
        <f t="shared" si="5"/>
        <v>23156</v>
      </c>
      <c r="D23" s="9">
        <f t="shared" si="6"/>
        <v>19803</v>
      </c>
      <c r="E23" s="75">
        <f t="shared" si="3"/>
        <v>74.15852682145716</v>
      </c>
      <c r="F23" s="75">
        <f t="shared" si="4"/>
        <v>116.93177801343231</v>
      </c>
      <c r="G23" s="88"/>
      <c r="H23" s="140">
        <v>1272</v>
      </c>
      <c r="I23" s="131">
        <v>39</v>
      </c>
      <c r="J23" s="44" t="s">
        <v>53</v>
      </c>
      <c r="K23" s="193">
        <f t="shared" si="1"/>
        <v>40</v>
      </c>
      <c r="L23" s="44" t="s">
        <v>2</v>
      </c>
      <c r="M23" s="351">
        <v>8699</v>
      </c>
      <c r="N23" s="141">
        <f t="shared" si="2"/>
        <v>13492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7</v>
      </c>
      <c r="C24" s="60">
        <f t="shared" si="5"/>
        <v>14458</v>
      </c>
      <c r="D24" s="9">
        <f t="shared" si="6"/>
        <v>14471</v>
      </c>
      <c r="E24" s="75">
        <f t="shared" si="3"/>
        <v>126.53597059338351</v>
      </c>
      <c r="F24" s="75">
        <f t="shared" si="4"/>
        <v>99.91016515790201</v>
      </c>
      <c r="G24" s="88"/>
      <c r="H24" s="140">
        <v>640</v>
      </c>
      <c r="I24" s="131">
        <v>1</v>
      </c>
      <c r="J24" s="44" t="s">
        <v>4</v>
      </c>
      <c r="K24" s="193">
        <f t="shared" si="1"/>
        <v>34</v>
      </c>
      <c r="L24" s="44" t="s">
        <v>1</v>
      </c>
      <c r="M24" s="351">
        <v>12035</v>
      </c>
      <c r="N24" s="141">
        <f t="shared" si="2"/>
        <v>12667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2</v>
      </c>
      <c r="C25" s="60">
        <f t="shared" si="5"/>
        <v>13492</v>
      </c>
      <c r="D25" s="9">
        <f t="shared" si="6"/>
        <v>22340</v>
      </c>
      <c r="E25" s="75">
        <f t="shared" si="3"/>
        <v>155.0982871594436</v>
      </c>
      <c r="F25" s="75">
        <f t="shared" si="4"/>
        <v>60.39391226499552</v>
      </c>
      <c r="G25" s="98"/>
      <c r="H25" s="140">
        <v>498</v>
      </c>
      <c r="I25" s="131">
        <v>19</v>
      </c>
      <c r="J25" s="44" t="s">
        <v>36</v>
      </c>
      <c r="K25" s="193">
        <f t="shared" si="1"/>
        <v>16</v>
      </c>
      <c r="L25" s="44" t="s">
        <v>3</v>
      </c>
      <c r="M25" s="351">
        <v>15395</v>
      </c>
      <c r="N25" s="141">
        <f t="shared" si="2"/>
        <v>12386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1</v>
      </c>
      <c r="C26" s="60">
        <f t="shared" si="5"/>
        <v>12667</v>
      </c>
      <c r="D26" s="9">
        <f t="shared" si="6"/>
        <v>12874</v>
      </c>
      <c r="E26" s="75">
        <f t="shared" si="3"/>
        <v>105.2513502285002</v>
      </c>
      <c r="F26" s="75">
        <f t="shared" si="4"/>
        <v>98.3921081249029</v>
      </c>
      <c r="G26" s="88"/>
      <c r="H26" s="140">
        <v>490</v>
      </c>
      <c r="I26" s="131">
        <v>10</v>
      </c>
      <c r="J26" s="44" t="s">
        <v>29</v>
      </c>
      <c r="K26" s="193">
        <f t="shared" si="1"/>
        <v>17</v>
      </c>
      <c r="L26" s="44" t="s">
        <v>34</v>
      </c>
      <c r="M26" s="351">
        <v>14580</v>
      </c>
      <c r="N26" s="141">
        <f t="shared" si="2"/>
        <v>11240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3</v>
      </c>
      <c r="C27" s="60">
        <f t="shared" si="5"/>
        <v>12386</v>
      </c>
      <c r="D27" s="9">
        <f t="shared" si="6"/>
        <v>14784</v>
      </c>
      <c r="E27" s="75">
        <f t="shared" si="3"/>
        <v>80.45469308216954</v>
      </c>
      <c r="F27" s="75">
        <f t="shared" si="4"/>
        <v>83.77976190476191</v>
      </c>
      <c r="G27" s="88"/>
      <c r="H27" s="140">
        <v>231</v>
      </c>
      <c r="I27" s="131">
        <v>32</v>
      </c>
      <c r="J27" s="44" t="s">
        <v>49</v>
      </c>
      <c r="K27" s="193">
        <f t="shared" si="1"/>
        <v>2</v>
      </c>
      <c r="L27" s="44" t="s">
        <v>6</v>
      </c>
      <c r="M27" s="351">
        <v>27286</v>
      </c>
      <c r="N27" s="141">
        <f t="shared" si="2"/>
        <v>10462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34</v>
      </c>
      <c r="C28" s="60">
        <f t="shared" si="5"/>
        <v>11240</v>
      </c>
      <c r="D28" s="9">
        <f t="shared" si="6"/>
        <v>9943</v>
      </c>
      <c r="E28" s="75">
        <f t="shared" si="3"/>
        <v>77.09190672153635</v>
      </c>
      <c r="F28" s="75">
        <f t="shared" si="4"/>
        <v>113.04435281102283</v>
      </c>
      <c r="G28" s="99"/>
      <c r="H28" s="140">
        <v>213</v>
      </c>
      <c r="I28" s="131">
        <v>18</v>
      </c>
      <c r="J28" s="44" t="s">
        <v>35</v>
      </c>
      <c r="K28" s="401">
        <f t="shared" si="1"/>
        <v>36</v>
      </c>
      <c r="L28" s="80" t="s">
        <v>5</v>
      </c>
      <c r="M28" s="402">
        <v>8310</v>
      </c>
      <c r="N28" s="363">
        <f t="shared" si="2"/>
        <v>9413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6</v>
      </c>
      <c r="C29" s="60">
        <f t="shared" si="5"/>
        <v>10462</v>
      </c>
      <c r="D29" s="9">
        <f t="shared" si="6"/>
        <v>23224</v>
      </c>
      <c r="E29" s="75">
        <f t="shared" si="3"/>
        <v>38.342006889980205</v>
      </c>
      <c r="F29" s="75">
        <f t="shared" si="4"/>
        <v>45.048225973131245</v>
      </c>
      <c r="G29" s="98"/>
      <c r="H29" s="140">
        <v>127</v>
      </c>
      <c r="I29" s="131">
        <v>27</v>
      </c>
      <c r="J29" s="44" t="s">
        <v>44</v>
      </c>
      <c r="K29" s="187"/>
      <c r="L29" s="187" t="s">
        <v>92</v>
      </c>
      <c r="M29" s="403">
        <v>244341</v>
      </c>
      <c r="N29" s="378">
        <f>SUM(H44)</f>
        <v>207354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5</v>
      </c>
      <c r="C30" s="60">
        <f t="shared" si="5"/>
        <v>9413</v>
      </c>
      <c r="D30" s="9">
        <f t="shared" si="6"/>
        <v>6265</v>
      </c>
      <c r="E30" s="83">
        <f t="shared" si="3"/>
        <v>113.27316486161251</v>
      </c>
      <c r="F30" s="89">
        <f t="shared" si="4"/>
        <v>150.24740622505985</v>
      </c>
      <c r="G30" s="101"/>
      <c r="H30" s="140">
        <v>125</v>
      </c>
      <c r="I30" s="131">
        <v>20</v>
      </c>
      <c r="J30" s="114" t="s">
        <v>37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207354</v>
      </c>
      <c r="D31" s="93">
        <f>SUM(L14)</f>
        <v>230356</v>
      </c>
      <c r="E31" s="96">
        <f>SUM(N29/M29*100)</f>
        <v>84.86254865127016</v>
      </c>
      <c r="F31" s="89">
        <f t="shared" si="4"/>
        <v>90.01458611887688</v>
      </c>
      <c r="G31" s="97"/>
      <c r="H31" s="140">
        <v>60</v>
      </c>
      <c r="I31" s="131">
        <v>11</v>
      </c>
      <c r="J31" s="168" t="s">
        <v>30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1">
        <v>57</v>
      </c>
      <c r="I32" s="131">
        <v>21</v>
      </c>
      <c r="J32" s="168" t="s">
        <v>38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31</v>
      </c>
      <c r="I33" s="131">
        <v>37</v>
      </c>
      <c r="J33" s="168" t="s">
        <v>51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27</v>
      </c>
      <c r="I34" s="131">
        <v>15</v>
      </c>
      <c r="J34" s="168" t="s">
        <v>33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01">
        <v>4</v>
      </c>
      <c r="I35" s="131">
        <v>5</v>
      </c>
      <c r="J35" s="168" t="s">
        <v>24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1">
        <v>4</v>
      </c>
      <c r="I36" s="131">
        <v>23</v>
      </c>
      <c r="J36" s="168" t="s">
        <v>40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0">
        <v>0</v>
      </c>
      <c r="I37" s="131">
        <v>6</v>
      </c>
      <c r="J37" s="168" t="s">
        <v>25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0</v>
      </c>
      <c r="I38" s="131">
        <v>7</v>
      </c>
      <c r="J38" s="168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61">
        <v>0</v>
      </c>
      <c r="I39" s="131">
        <v>8</v>
      </c>
      <c r="J39" s="168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28</v>
      </c>
      <c r="J40" s="168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0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7">
        <f>SUM(H4:H43)</f>
        <v>207354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9" t="s">
        <v>220</v>
      </c>
      <c r="I48" s="131"/>
      <c r="J48" s="420" t="s">
        <v>178</v>
      </c>
      <c r="K48" s="5"/>
      <c r="L48" s="396" t="s">
        <v>221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232</v>
      </c>
      <c r="I49" s="131"/>
      <c r="J49" s="249" t="s">
        <v>21</v>
      </c>
      <c r="K49" s="5"/>
      <c r="L49" s="149" t="s">
        <v>232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41">
        <v>20717</v>
      </c>
      <c r="I50" s="131">
        <v>16</v>
      </c>
      <c r="J50" s="44" t="s">
        <v>3</v>
      </c>
      <c r="K50" s="198">
        <f>SUM(I50)</f>
        <v>16</v>
      </c>
      <c r="L50" s="353">
        <v>24281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4160</v>
      </c>
      <c r="I51" s="131">
        <v>26</v>
      </c>
      <c r="J51" s="44" t="s">
        <v>43</v>
      </c>
      <c r="K51" s="198">
        <f aca="true" t="shared" si="7" ref="K51:K59">SUM(I51)</f>
        <v>26</v>
      </c>
      <c r="L51" s="353">
        <v>4833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3229</v>
      </c>
      <c r="I52" s="131">
        <v>33</v>
      </c>
      <c r="J52" s="44" t="s">
        <v>0</v>
      </c>
      <c r="K52" s="198">
        <f t="shared" si="7"/>
        <v>33</v>
      </c>
      <c r="L52" s="353">
        <v>864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212</v>
      </c>
      <c r="D53" s="85" t="s">
        <v>160</v>
      </c>
      <c r="E53" s="85" t="s">
        <v>75</v>
      </c>
      <c r="F53" s="85" t="s">
        <v>74</v>
      </c>
      <c r="G53" s="86" t="s">
        <v>76</v>
      </c>
      <c r="H53" s="61">
        <v>2379</v>
      </c>
      <c r="I53" s="131">
        <v>38</v>
      </c>
      <c r="J53" s="44" t="s">
        <v>52</v>
      </c>
      <c r="K53" s="198">
        <f t="shared" si="7"/>
        <v>38</v>
      </c>
      <c r="L53" s="353">
        <v>1733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20717</v>
      </c>
      <c r="D54" s="153">
        <f>SUM(L50)</f>
        <v>24281</v>
      </c>
      <c r="E54" s="75">
        <f aca="true" t="shared" si="8" ref="E54:E63">SUM(N67/M67*100)</f>
        <v>46.95709331580498</v>
      </c>
      <c r="F54" s="75">
        <f aca="true" t="shared" si="9" ref="F54:F61">SUM(C54/D54*100)</f>
        <v>85.3218565956921</v>
      </c>
      <c r="G54" s="88"/>
      <c r="H54" s="140">
        <v>2250</v>
      </c>
      <c r="I54" s="131">
        <v>40</v>
      </c>
      <c r="J54" s="44" t="s">
        <v>2</v>
      </c>
      <c r="K54" s="198">
        <f t="shared" si="7"/>
        <v>40</v>
      </c>
      <c r="L54" s="353">
        <v>2223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43</v>
      </c>
      <c r="C55" s="60">
        <f aca="true" t="shared" si="10" ref="C55:C63">SUM(H51)</f>
        <v>4160</v>
      </c>
      <c r="D55" s="153">
        <f aca="true" t="shared" si="11" ref="D55:D63">SUM(L51)</f>
        <v>4833</v>
      </c>
      <c r="E55" s="75">
        <f t="shared" si="8"/>
        <v>83.56769787063078</v>
      </c>
      <c r="F55" s="75">
        <f t="shared" si="9"/>
        <v>86.07490171735982</v>
      </c>
      <c r="G55" s="88"/>
      <c r="H55" s="61">
        <v>1046</v>
      </c>
      <c r="I55" s="131">
        <v>36</v>
      </c>
      <c r="J55" s="44" t="s">
        <v>5</v>
      </c>
      <c r="K55" s="198">
        <f t="shared" si="7"/>
        <v>36</v>
      </c>
      <c r="L55" s="353">
        <v>1189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0</v>
      </c>
      <c r="C56" s="60">
        <f t="shared" si="10"/>
        <v>3229</v>
      </c>
      <c r="D56" s="153">
        <f t="shared" si="11"/>
        <v>864</v>
      </c>
      <c r="E56" s="75">
        <f t="shared" si="8"/>
        <v>118.1485547017929</v>
      </c>
      <c r="F56" s="75">
        <f t="shared" si="9"/>
        <v>373.72685185185185</v>
      </c>
      <c r="G56" s="88"/>
      <c r="H56" s="140">
        <v>861</v>
      </c>
      <c r="I56" s="131">
        <v>34</v>
      </c>
      <c r="J56" s="44" t="s">
        <v>1</v>
      </c>
      <c r="K56" s="198">
        <f t="shared" si="7"/>
        <v>34</v>
      </c>
      <c r="L56" s="353">
        <v>783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52</v>
      </c>
      <c r="C57" s="60">
        <f t="shared" si="10"/>
        <v>2379</v>
      </c>
      <c r="D57" s="153">
        <f t="shared" si="11"/>
        <v>1733</v>
      </c>
      <c r="E57" s="75">
        <f t="shared" si="8"/>
        <v>179.95461422087746</v>
      </c>
      <c r="F57" s="75">
        <f t="shared" si="9"/>
        <v>137.27639930755916</v>
      </c>
      <c r="G57" s="88"/>
      <c r="H57" s="61">
        <v>682</v>
      </c>
      <c r="I57" s="131">
        <v>25</v>
      </c>
      <c r="J57" s="44" t="s">
        <v>42</v>
      </c>
      <c r="K57" s="198">
        <f t="shared" si="7"/>
        <v>25</v>
      </c>
      <c r="L57" s="353">
        <v>1298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2</v>
      </c>
      <c r="C58" s="60">
        <f t="shared" si="10"/>
        <v>2250</v>
      </c>
      <c r="D58" s="153">
        <f t="shared" si="11"/>
        <v>2223</v>
      </c>
      <c r="E58" s="75">
        <f t="shared" si="8"/>
        <v>58.487132830777234</v>
      </c>
      <c r="F58" s="75">
        <f t="shared" si="9"/>
        <v>101.21457489878543</v>
      </c>
      <c r="G58" s="98"/>
      <c r="H58" s="61">
        <v>546</v>
      </c>
      <c r="I58" s="131">
        <v>19</v>
      </c>
      <c r="J58" s="44" t="s">
        <v>36</v>
      </c>
      <c r="K58" s="198">
        <f t="shared" si="7"/>
        <v>19</v>
      </c>
      <c r="L58" s="353">
        <v>683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5</v>
      </c>
      <c r="C59" s="60">
        <f t="shared" si="10"/>
        <v>1046</v>
      </c>
      <c r="D59" s="153">
        <f t="shared" si="11"/>
        <v>1189</v>
      </c>
      <c r="E59" s="75">
        <f t="shared" si="8"/>
        <v>116.09322974472809</v>
      </c>
      <c r="F59" s="75">
        <f t="shared" si="9"/>
        <v>87.973086627418</v>
      </c>
      <c r="G59" s="88"/>
      <c r="H59" s="346">
        <v>447</v>
      </c>
      <c r="I59" s="230">
        <v>24</v>
      </c>
      <c r="J59" s="80" t="s">
        <v>41</v>
      </c>
      <c r="K59" s="379">
        <f t="shared" si="7"/>
        <v>24</v>
      </c>
      <c r="L59" s="354">
        <v>350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1</v>
      </c>
      <c r="C60" s="60">
        <f t="shared" si="10"/>
        <v>861</v>
      </c>
      <c r="D60" s="153">
        <f t="shared" si="11"/>
        <v>783</v>
      </c>
      <c r="E60" s="75">
        <f t="shared" si="8"/>
        <v>88.12691914022518</v>
      </c>
      <c r="F60" s="75">
        <f t="shared" si="9"/>
        <v>109.96168582375478</v>
      </c>
      <c r="G60" s="88"/>
      <c r="H60" s="61">
        <v>224</v>
      </c>
      <c r="I60" s="200">
        <v>31</v>
      </c>
      <c r="J60" s="79" t="s">
        <v>48</v>
      </c>
      <c r="K60" s="380" t="s">
        <v>9</v>
      </c>
      <c r="L60" s="381">
        <v>39542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42</v>
      </c>
      <c r="C61" s="60">
        <f t="shared" si="10"/>
        <v>682</v>
      </c>
      <c r="D61" s="153">
        <f t="shared" si="11"/>
        <v>1298</v>
      </c>
      <c r="E61" s="75">
        <f t="shared" si="8"/>
        <v>59.77212971078002</v>
      </c>
      <c r="F61" s="75">
        <f t="shared" si="9"/>
        <v>52.54237288135594</v>
      </c>
      <c r="G61" s="99"/>
      <c r="H61" s="140">
        <v>222</v>
      </c>
      <c r="I61" s="131">
        <v>12</v>
      </c>
      <c r="J61" s="44" t="s">
        <v>31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36</v>
      </c>
      <c r="C62" s="60">
        <f t="shared" si="10"/>
        <v>546</v>
      </c>
      <c r="D62" s="153">
        <f t="shared" si="11"/>
        <v>683</v>
      </c>
      <c r="E62" s="75">
        <f t="shared" si="8"/>
        <v>128.47058823529412</v>
      </c>
      <c r="F62" s="75">
        <f>SUM(C62/D62*100)</f>
        <v>79.94143484626647</v>
      </c>
      <c r="G62" s="98"/>
      <c r="H62" s="61">
        <v>222</v>
      </c>
      <c r="I62" s="131">
        <v>14</v>
      </c>
      <c r="J62" s="44" t="s">
        <v>32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41</v>
      </c>
      <c r="C63" s="60">
        <f t="shared" si="10"/>
        <v>447</v>
      </c>
      <c r="D63" s="153">
        <f t="shared" si="11"/>
        <v>350</v>
      </c>
      <c r="E63" s="83">
        <f t="shared" si="8"/>
        <v>108.23244552058111</v>
      </c>
      <c r="F63" s="83">
        <f>SUM(C63/D63*100)</f>
        <v>127.71428571428571</v>
      </c>
      <c r="G63" s="101"/>
      <c r="H63" s="140">
        <v>175</v>
      </c>
      <c r="I63" s="131">
        <v>1</v>
      </c>
      <c r="J63" s="44" t="s">
        <v>4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37455</v>
      </c>
      <c r="D64" s="93">
        <f>SUM(L60)</f>
        <v>39542</v>
      </c>
      <c r="E64" s="96">
        <f>SUM(N77/M77*100)</f>
        <v>60.40836733706434</v>
      </c>
      <c r="F64" s="96">
        <f>SUM(C64/D64*100)</f>
        <v>94.72206767487734</v>
      </c>
      <c r="G64" s="97"/>
      <c r="H64" s="62">
        <v>110</v>
      </c>
      <c r="I64" s="131">
        <v>15</v>
      </c>
      <c r="J64" s="44" t="s">
        <v>33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84</v>
      </c>
      <c r="I65" s="131">
        <v>17</v>
      </c>
      <c r="J65" s="44" t="s">
        <v>34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51</v>
      </c>
      <c r="I66" s="131">
        <v>9</v>
      </c>
      <c r="J66" s="44" t="s">
        <v>28</v>
      </c>
      <c r="K66" s="1"/>
      <c r="L66" s="421" t="s">
        <v>178</v>
      </c>
      <c r="M66" s="174" t="s">
        <v>104</v>
      </c>
      <c r="N66" s="59" t="s">
        <v>114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140">
        <v>26</v>
      </c>
      <c r="I67" s="131">
        <v>4</v>
      </c>
      <c r="J67" s="44" t="s">
        <v>23</v>
      </c>
      <c r="K67" s="5">
        <f>SUM(I50)</f>
        <v>16</v>
      </c>
      <c r="L67" s="44" t="s">
        <v>3</v>
      </c>
      <c r="M67" s="375">
        <v>44119</v>
      </c>
      <c r="N67" s="141">
        <f>SUM(H50)</f>
        <v>20717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22</v>
      </c>
      <c r="I68" s="131">
        <v>13</v>
      </c>
      <c r="J68" s="44" t="s">
        <v>7</v>
      </c>
      <c r="K68" s="5">
        <f aca="true" t="shared" si="12" ref="K68:K76">SUM(I51)</f>
        <v>26</v>
      </c>
      <c r="L68" s="44" t="s">
        <v>43</v>
      </c>
      <c r="M68" s="376">
        <v>4978</v>
      </c>
      <c r="N68" s="141">
        <f aca="true" t="shared" si="13" ref="N68:N76">SUM(H51)</f>
        <v>4160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2</v>
      </c>
      <c r="I69" s="131">
        <v>23</v>
      </c>
      <c r="J69" s="44" t="s">
        <v>40</v>
      </c>
      <c r="K69" s="5">
        <f t="shared" si="12"/>
        <v>33</v>
      </c>
      <c r="L69" s="44" t="s">
        <v>0</v>
      </c>
      <c r="M69" s="376">
        <v>2733</v>
      </c>
      <c r="N69" s="141">
        <f t="shared" si="13"/>
        <v>3229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1">
        <v>2</v>
      </c>
      <c r="J70" s="44" t="s">
        <v>6</v>
      </c>
      <c r="K70" s="5">
        <f t="shared" si="12"/>
        <v>38</v>
      </c>
      <c r="L70" s="44" t="s">
        <v>52</v>
      </c>
      <c r="M70" s="376">
        <v>1322</v>
      </c>
      <c r="N70" s="141">
        <f t="shared" si="13"/>
        <v>2379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3</v>
      </c>
      <c r="J71" s="44" t="s">
        <v>22</v>
      </c>
      <c r="K71" s="5">
        <f t="shared" si="12"/>
        <v>40</v>
      </c>
      <c r="L71" s="44" t="s">
        <v>2</v>
      </c>
      <c r="M71" s="376">
        <v>3847</v>
      </c>
      <c r="N71" s="141">
        <f t="shared" si="13"/>
        <v>2250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140">
        <v>0</v>
      </c>
      <c r="I72" s="131">
        <v>5</v>
      </c>
      <c r="J72" s="44" t="s">
        <v>24</v>
      </c>
      <c r="K72" s="5">
        <f t="shared" si="12"/>
        <v>36</v>
      </c>
      <c r="L72" s="44" t="s">
        <v>5</v>
      </c>
      <c r="M72" s="376">
        <v>901</v>
      </c>
      <c r="N72" s="141">
        <f t="shared" si="13"/>
        <v>1046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6</v>
      </c>
      <c r="J73" s="44" t="s">
        <v>25</v>
      </c>
      <c r="K73" s="5">
        <f t="shared" si="12"/>
        <v>34</v>
      </c>
      <c r="L73" s="44" t="s">
        <v>1</v>
      </c>
      <c r="M73" s="376">
        <v>977</v>
      </c>
      <c r="N73" s="141">
        <f t="shared" si="13"/>
        <v>861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7</v>
      </c>
      <c r="J74" s="44" t="s">
        <v>26</v>
      </c>
      <c r="K74" s="5">
        <f t="shared" si="12"/>
        <v>25</v>
      </c>
      <c r="L74" s="44" t="s">
        <v>42</v>
      </c>
      <c r="M74" s="376">
        <v>1141</v>
      </c>
      <c r="N74" s="141">
        <f t="shared" si="13"/>
        <v>682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1">
        <v>8</v>
      </c>
      <c r="J75" s="44" t="s">
        <v>27</v>
      </c>
      <c r="K75" s="5">
        <f t="shared" si="12"/>
        <v>19</v>
      </c>
      <c r="L75" s="44" t="s">
        <v>36</v>
      </c>
      <c r="M75" s="376">
        <v>425</v>
      </c>
      <c r="N75" s="141">
        <f t="shared" si="13"/>
        <v>546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10</v>
      </c>
      <c r="J76" s="44" t="s">
        <v>29</v>
      </c>
      <c r="K76" s="18">
        <f t="shared" si="12"/>
        <v>24</v>
      </c>
      <c r="L76" s="80" t="s">
        <v>41</v>
      </c>
      <c r="M76" s="377">
        <v>413</v>
      </c>
      <c r="N76" s="363">
        <f t="shared" si="13"/>
        <v>447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1">
        <v>11</v>
      </c>
      <c r="J77" s="44" t="s">
        <v>30</v>
      </c>
      <c r="K77" s="5"/>
      <c r="L77" s="187" t="s">
        <v>92</v>
      </c>
      <c r="M77" s="382">
        <v>62003</v>
      </c>
      <c r="N77" s="378">
        <f>SUM(H90)</f>
        <v>37455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141">
        <v>0</v>
      </c>
      <c r="I78" s="131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1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21</v>
      </c>
      <c r="J80" s="44" t="s">
        <v>108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1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140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1">
        <v>29</v>
      </c>
      <c r="J84" s="44" t="s">
        <v>79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5">
        <f>SUM(H50:H89)</f>
        <v>37455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7" t="s">
        <v>234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4" t="s">
        <v>222</v>
      </c>
      <c r="I2" s="5"/>
      <c r="J2" s="409" t="s">
        <v>234</v>
      </c>
      <c r="K2" s="129"/>
      <c r="L2" s="396" t="s">
        <v>223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232</v>
      </c>
      <c r="I3" s="5"/>
      <c r="J3" s="249" t="s">
        <v>21</v>
      </c>
      <c r="K3" s="129"/>
      <c r="L3" s="149" t="s">
        <v>232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62681</v>
      </c>
      <c r="I4" s="131">
        <v>33</v>
      </c>
      <c r="J4" s="337" t="s">
        <v>0</v>
      </c>
      <c r="K4" s="199">
        <f>SUM(I4)</f>
        <v>33</v>
      </c>
      <c r="L4" s="353">
        <v>35470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16272</v>
      </c>
      <c r="I5" s="131">
        <v>40</v>
      </c>
      <c r="J5" s="337" t="s">
        <v>2</v>
      </c>
      <c r="K5" s="199">
        <f aca="true" t="shared" si="0" ref="K5:K13">SUM(I5)</f>
        <v>40</v>
      </c>
      <c r="L5" s="383">
        <v>18409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15990</v>
      </c>
      <c r="I6" s="131">
        <v>34</v>
      </c>
      <c r="J6" s="337" t="s">
        <v>1</v>
      </c>
      <c r="K6" s="199">
        <f t="shared" si="0"/>
        <v>34</v>
      </c>
      <c r="L6" s="383">
        <v>14895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6409</v>
      </c>
      <c r="I7" s="131">
        <v>25</v>
      </c>
      <c r="J7" s="337" t="s">
        <v>42</v>
      </c>
      <c r="K7" s="199">
        <f t="shared" si="0"/>
        <v>25</v>
      </c>
      <c r="L7" s="383">
        <v>7631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5630</v>
      </c>
      <c r="I8" s="131">
        <v>24</v>
      </c>
      <c r="J8" s="337" t="s">
        <v>41</v>
      </c>
      <c r="K8" s="199">
        <f t="shared" si="0"/>
        <v>24</v>
      </c>
      <c r="L8" s="383">
        <v>6383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5040</v>
      </c>
      <c r="I9" s="131">
        <v>20</v>
      </c>
      <c r="J9" s="337" t="s">
        <v>37</v>
      </c>
      <c r="K9" s="199">
        <f t="shared" si="0"/>
        <v>20</v>
      </c>
      <c r="L9" s="383">
        <v>281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3910</v>
      </c>
      <c r="I10" s="131">
        <v>13</v>
      </c>
      <c r="J10" s="337" t="s">
        <v>7</v>
      </c>
      <c r="K10" s="199">
        <f t="shared" si="0"/>
        <v>13</v>
      </c>
      <c r="L10" s="383">
        <v>2549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2857</v>
      </c>
      <c r="I11" s="131">
        <v>14</v>
      </c>
      <c r="J11" s="337" t="s">
        <v>32</v>
      </c>
      <c r="K11" s="199">
        <f t="shared" si="0"/>
        <v>14</v>
      </c>
      <c r="L11" s="383">
        <v>4776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1941</v>
      </c>
      <c r="I12" s="131">
        <v>26</v>
      </c>
      <c r="J12" s="337" t="s">
        <v>43</v>
      </c>
      <c r="K12" s="199">
        <f t="shared" si="0"/>
        <v>26</v>
      </c>
      <c r="L12" s="383">
        <v>1920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4">
        <v>1475</v>
      </c>
      <c r="I13" s="230">
        <v>12</v>
      </c>
      <c r="J13" s="342" t="s">
        <v>31</v>
      </c>
      <c r="K13" s="405">
        <f t="shared" si="0"/>
        <v>12</v>
      </c>
      <c r="L13" s="354">
        <v>1100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1261</v>
      </c>
      <c r="I14" s="200">
        <v>31</v>
      </c>
      <c r="J14" s="428" t="s">
        <v>48</v>
      </c>
      <c r="K14" s="129" t="s">
        <v>9</v>
      </c>
      <c r="L14" s="408">
        <v>101978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1090</v>
      </c>
      <c r="I15" s="131">
        <v>9</v>
      </c>
      <c r="J15" s="337" t="s">
        <v>28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916</v>
      </c>
      <c r="I16" s="131">
        <v>36</v>
      </c>
      <c r="J16" s="337" t="s">
        <v>5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908</v>
      </c>
      <c r="I17" s="131">
        <v>17</v>
      </c>
      <c r="J17" s="337" t="s">
        <v>34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01">
        <v>787</v>
      </c>
      <c r="I18" s="131">
        <v>22</v>
      </c>
      <c r="J18" s="337" t="s">
        <v>39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618</v>
      </c>
      <c r="I19" s="131">
        <v>2</v>
      </c>
      <c r="J19" s="337" t="s">
        <v>6</v>
      </c>
      <c r="K19" s="1"/>
      <c r="L19" s="74" t="s">
        <v>105</v>
      </c>
      <c r="M19" s="146" t="s">
        <v>93</v>
      </c>
      <c r="N19" s="59" t="s">
        <v>114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580</v>
      </c>
      <c r="I20" s="131">
        <v>21</v>
      </c>
      <c r="J20" s="337" t="s">
        <v>38</v>
      </c>
      <c r="K20" s="199">
        <f>SUM(I4)</f>
        <v>33</v>
      </c>
      <c r="L20" s="337" t="s">
        <v>0</v>
      </c>
      <c r="M20" s="348">
        <v>60725</v>
      </c>
      <c r="N20" s="141">
        <f>SUM(H4)</f>
        <v>62681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212</v>
      </c>
      <c r="D21" s="85" t="s">
        <v>160</v>
      </c>
      <c r="E21" s="85" t="s">
        <v>75</v>
      </c>
      <c r="F21" s="85" t="s">
        <v>74</v>
      </c>
      <c r="G21" s="86" t="s">
        <v>76</v>
      </c>
      <c r="H21" s="140">
        <v>326</v>
      </c>
      <c r="I21" s="131">
        <v>6</v>
      </c>
      <c r="J21" s="337" t="s">
        <v>25</v>
      </c>
      <c r="K21" s="199">
        <f aca="true" t="shared" si="1" ref="K21:K29">SUM(I5)</f>
        <v>40</v>
      </c>
      <c r="L21" s="337" t="s">
        <v>2</v>
      </c>
      <c r="M21" s="349">
        <v>11085</v>
      </c>
      <c r="N21" s="141">
        <f aca="true" t="shared" si="2" ref="N21:N29">SUM(H5)</f>
        <v>16272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7" t="s">
        <v>0</v>
      </c>
      <c r="C22" s="60">
        <f>SUM(H4)</f>
        <v>62681</v>
      </c>
      <c r="D22" s="153">
        <f>SUM(L4)</f>
        <v>35470</v>
      </c>
      <c r="E22" s="81">
        <f aca="true" t="shared" si="3" ref="E22:E31">SUM(N20/M20*100)</f>
        <v>103.22107863318237</v>
      </c>
      <c r="F22" s="75">
        <f aca="true" t="shared" si="4" ref="F22:F32">SUM(C22/D22*100)</f>
        <v>176.7155342542994</v>
      </c>
      <c r="G22" s="88"/>
      <c r="H22" s="140">
        <v>209</v>
      </c>
      <c r="I22" s="131">
        <v>39</v>
      </c>
      <c r="J22" s="337" t="s">
        <v>53</v>
      </c>
      <c r="K22" s="199">
        <f t="shared" si="1"/>
        <v>34</v>
      </c>
      <c r="L22" s="337" t="s">
        <v>1</v>
      </c>
      <c r="M22" s="349">
        <v>16277</v>
      </c>
      <c r="N22" s="141">
        <f t="shared" si="2"/>
        <v>15990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7" t="s">
        <v>2</v>
      </c>
      <c r="C23" s="60">
        <f aca="true" t="shared" si="5" ref="C23:C31">SUM(H5)</f>
        <v>16272</v>
      </c>
      <c r="D23" s="153">
        <f aca="true" t="shared" si="6" ref="D23:D31">SUM(L5)</f>
        <v>18409</v>
      </c>
      <c r="E23" s="81">
        <f t="shared" si="3"/>
        <v>146.7929634641407</v>
      </c>
      <c r="F23" s="75">
        <f t="shared" si="4"/>
        <v>88.3915476125808</v>
      </c>
      <c r="G23" s="88"/>
      <c r="H23" s="140">
        <v>205</v>
      </c>
      <c r="I23" s="131">
        <v>38</v>
      </c>
      <c r="J23" s="337" t="s">
        <v>52</v>
      </c>
      <c r="K23" s="199">
        <f t="shared" si="1"/>
        <v>25</v>
      </c>
      <c r="L23" s="337" t="s">
        <v>42</v>
      </c>
      <c r="M23" s="349">
        <v>8314</v>
      </c>
      <c r="N23" s="141">
        <f t="shared" si="2"/>
        <v>6409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7" t="s">
        <v>1</v>
      </c>
      <c r="C24" s="60">
        <f t="shared" si="5"/>
        <v>15990</v>
      </c>
      <c r="D24" s="153">
        <f t="shared" si="6"/>
        <v>14895</v>
      </c>
      <c r="E24" s="81">
        <f t="shared" si="3"/>
        <v>98.2367758186398</v>
      </c>
      <c r="F24" s="75">
        <f t="shared" si="4"/>
        <v>107.35146022155087</v>
      </c>
      <c r="G24" s="88"/>
      <c r="H24" s="140">
        <v>177</v>
      </c>
      <c r="I24" s="131">
        <v>32</v>
      </c>
      <c r="J24" s="337" t="s">
        <v>49</v>
      </c>
      <c r="K24" s="199">
        <f t="shared" si="1"/>
        <v>24</v>
      </c>
      <c r="L24" s="337" t="s">
        <v>41</v>
      </c>
      <c r="M24" s="349">
        <v>5270</v>
      </c>
      <c r="N24" s="141">
        <f t="shared" si="2"/>
        <v>5630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7" t="s">
        <v>42</v>
      </c>
      <c r="C25" s="60">
        <f t="shared" si="5"/>
        <v>6409</v>
      </c>
      <c r="D25" s="153">
        <f t="shared" si="6"/>
        <v>7631</v>
      </c>
      <c r="E25" s="81">
        <f t="shared" si="3"/>
        <v>77.08684147221554</v>
      </c>
      <c r="F25" s="75">
        <f t="shared" si="4"/>
        <v>83.98637137989779</v>
      </c>
      <c r="G25" s="88"/>
      <c r="H25" s="140">
        <v>116</v>
      </c>
      <c r="I25" s="131">
        <v>18</v>
      </c>
      <c r="J25" s="337" t="s">
        <v>35</v>
      </c>
      <c r="K25" s="199">
        <f t="shared" si="1"/>
        <v>20</v>
      </c>
      <c r="L25" s="337" t="s">
        <v>37</v>
      </c>
      <c r="M25" s="349">
        <v>134</v>
      </c>
      <c r="N25" s="141">
        <f t="shared" si="2"/>
        <v>5040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7" t="s">
        <v>41</v>
      </c>
      <c r="C26" s="60">
        <f t="shared" si="5"/>
        <v>5630</v>
      </c>
      <c r="D26" s="153">
        <f t="shared" si="6"/>
        <v>6383</v>
      </c>
      <c r="E26" s="81">
        <f t="shared" si="3"/>
        <v>106.83111954459204</v>
      </c>
      <c r="F26" s="75">
        <f t="shared" si="4"/>
        <v>88.20303932320226</v>
      </c>
      <c r="G26" s="98"/>
      <c r="H26" s="140">
        <v>116</v>
      </c>
      <c r="I26" s="131">
        <v>29</v>
      </c>
      <c r="J26" s="337" t="s">
        <v>204</v>
      </c>
      <c r="K26" s="199">
        <f t="shared" si="1"/>
        <v>13</v>
      </c>
      <c r="L26" s="337" t="s">
        <v>7</v>
      </c>
      <c r="M26" s="349">
        <v>5399</v>
      </c>
      <c r="N26" s="141">
        <f t="shared" si="2"/>
        <v>3910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7" t="s">
        <v>37</v>
      </c>
      <c r="C27" s="60">
        <f t="shared" si="5"/>
        <v>5040</v>
      </c>
      <c r="D27" s="153">
        <f t="shared" si="6"/>
        <v>281</v>
      </c>
      <c r="E27" s="81">
        <f t="shared" si="3"/>
        <v>3761.194029850746</v>
      </c>
      <c r="F27" s="75">
        <f t="shared" si="4"/>
        <v>1793.594306049822</v>
      </c>
      <c r="G27" s="102"/>
      <c r="H27" s="140">
        <v>101</v>
      </c>
      <c r="I27" s="131">
        <v>11</v>
      </c>
      <c r="J27" s="337" t="s">
        <v>30</v>
      </c>
      <c r="K27" s="199">
        <f t="shared" si="1"/>
        <v>14</v>
      </c>
      <c r="L27" s="337" t="s">
        <v>32</v>
      </c>
      <c r="M27" s="349">
        <v>2380</v>
      </c>
      <c r="N27" s="141">
        <f t="shared" si="2"/>
        <v>2857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7" t="s">
        <v>7</v>
      </c>
      <c r="C28" s="60">
        <f t="shared" si="5"/>
        <v>3910</v>
      </c>
      <c r="D28" s="153">
        <f t="shared" si="6"/>
        <v>2549</v>
      </c>
      <c r="E28" s="81">
        <f t="shared" si="3"/>
        <v>72.42081867012409</v>
      </c>
      <c r="F28" s="75">
        <f t="shared" si="4"/>
        <v>153.39348764221262</v>
      </c>
      <c r="G28" s="88"/>
      <c r="H28" s="140">
        <v>71</v>
      </c>
      <c r="I28" s="131">
        <v>1</v>
      </c>
      <c r="J28" s="337" t="s">
        <v>4</v>
      </c>
      <c r="K28" s="199">
        <f t="shared" si="1"/>
        <v>26</v>
      </c>
      <c r="L28" s="337" t="s">
        <v>43</v>
      </c>
      <c r="M28" s="349">
        <v>2146</v>
      </c>
      <c r="N28" s="141">
        <f t="shared" si="2"/>
        <v>1941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7" t="s">
        <v>32</v>
      </c>
      <c r="C29" s="60">
        <f t="shared" si="5"/>
        <v>2857</v>
      </c>
      <c r="D29" s="153">
        <f t="shared" si="6"/>
        <v>4776</v>
      </c>
      <c r="E29" s="81">
        <f t="shared" si="3"/>
        <v>120.04201680672269</v>
      </c>
      <c r="F29" s="75">
        <f t="shared" si="4"/>
        <v>59.81993299832495</v>
      </c>
      <c r="G29" s="99"/>
      <c r="H29" s="140">
        <v>52</v>
      </c>
      <c r="I29" s="131">
        <v>15</v>
      </c>
      <c r="J29" s="337" t="s">
        <v>33</v>
      </c>
      <c r="K29" s="405">
        <f t="shared" si="1"/>
        <v>12</v>
      </c>
      <c r="L29" s="342" t="s">
        <v>31</v>
      </c>
      <c r="M29" s="406">
        <v>2005</v>
      </c>
      <c r="N29" s="363">
        <f t="shared" si="2"/>
        <v>1475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87">
        <v>9</v>
      </c>
      <c r="B30" s="337" t="s">
        <v>43</v>
      </c>
      <c r="C30" s="60">
        <f t="shared" si="5"/>
        <v>1941</v>
      </c>
      <c r="D30" s="153">
        <f t="shared" si="6"/>
        <v>1920</v>
      </c>
      <c r="E30" s="81">
        <f t="shared" si="3"/>
        <v>90.44734389561975</v>
      </c>
      <c r="F30" s="75">
        <f t="shared" si="4"/>
        <v>101.09375</v>
      </c>
      <c r="G30" s="98"/>
      <c r="H30" s="140">
        <v>15</v>
      </c>
      <c r="I30" s="131">
        <v>16</v>
      </c>
      <c r="J30" s="337" t="s">
        <v>3</v>
      </c>
      <c r="K30" s="187"/>
      <c r="L30" s="187" t="s">
        <v>92</v>
      </c>
      <c r="M30" s="407">
        <v>123384</v>
      </c>
      <c r="N30" s="378">
        <f>SUM(H44)</f>
        <v>129763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42" t="s">
        <v>31</v>
      </c>
      <c r="C31" s="60">
        <f t="shared" si="5"/>
        <v>1475</v>
      </c>
      <c r="D31" s="153">
        <f t="shared" si="6"/>
        <v>1100</v>
      </c>
      <c r="E31" s="82">
        <f t="shared" si="3"/>
        <v>73.56608478802993</v>
      </c>
      <c r="F31" s="89">
        <f t="shared" si="4"/>
        <v>134.0909090909091</v>
      </c>
      <c r="G31" s="101"/>
      <c r="H31" s="140">
        <v>5</v>
      </c>
      <c r="I31" s="131">
        <v>3</v>
      </c>
      <c r="J31" s="337" t="s">
        <v>22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129763</v>
      </c>
      <c r="D32" s="93">
        <f>SUM(L14)</f>
        <v>101978</v>
      </c>
      <c r="E32" s="94">
        <f>SUM(N30/M30*100)</f>
        <v>105.17003825455488</v>
      </c>
      <c r="F32" s="89">
        <f t="shared" si="4"/>
        <v>127.24607268234325</v>
      </c>
      <c r="G32" s="97"/>
      <c r="H32" s="141">
        <v>3</v>
      </c>
      <c r="I32" s="131">
        <v>4</v>
      </c>
      <c r="J32" s="337" t="s">
        <v>23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2</v>
      </c>
      <c r="I33" s="131">
        <v>23</v>
      </c>
      <c r="J33" s="337" t="s">
        <v>40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01">
        <v>0</v>
      </c>
      <c r="I34" s="131">
        <v>5</v>
      </c>
      <c r="J34" s="337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7</v>
      </c>
      <c r="J35" s="337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8</v>
      </c>
      <c r="J36" s="337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10</v>
      </c>
      <c r="J37" s="337" t="s">
        <v>29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19</v>
      </c>
      <c r="J38" s="337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27</v>
      </c>
      <c r="J39" s="337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28</v>
      </c>
      <c r="J40" s="337" t="s">
        <v>45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30</v>
      </c>
      <c r="J41" s="337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35</v>
      </c>
      <c r="J42" s="337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37</v>
      </c>
      <c r="J43" s="337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5">
        <f>SUM(H4:H43)</f>
        <v>129763</v>
      </c>
      <c r="I44" s="5"/>
      <c r="J44" s="336" t="s">
        <v>239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11" t="s">
        <v>220</v>
      </c>
      <c r="I48" s="5"/>
      <c r="J48" s="398" t="s">
        <v>237</v>
      </c>
      <c r="K48" s="129"/>
      <c r="L48" s="422" t="s">
        <v>224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232</v>
      </c>
      <c r="I49" s="5"/>
      <c r="J49" s="249" t="s">
        <v>21</v>
      </c>
      <c r="K49" s="154"/>
      <c r="L49" s="148" t="s">
        <v>232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34547</v>
      </c>
      <c r="I50" s="337">
        <v>26</v>
      </c>
      <c r="J50" s="336" t="s">
        <v>43</v>
      </c>
      <c r="K50" s="202">
        <f>SUM(I50)</f>
        <v>26</v>
      </c>
      <c r="L50" s="423">
        <v>30703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28072</v>
      </c>
      <c r="I51" s="337">
        <v>16</v>
      </c>
      <c r="J51" s="336" t="s">
        <v>3</v>
      </c>
      <c r="K51" s="202">
        <f aca="true" t="shared" si="7" ref="K51:K59">SUM(I51)</f>
        <v>16</v>
      </c>
      <c r="L51" s="424">
        <v>23208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15258</v>
      </c>
      <c r="I52" s="337">
        <v>36</v>
      </c>
      <c r="J52" s="336" t="s">
        <v>5</v>
      </c>
      <c r="K52" s="202">
        <f t="shared" si="7"/>
        <v>36</v>
      </c>
      <c r="L52" s="424">
        <v>10911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12101</v>
      </c>
      <c r="I53" s="337">
        <v>33</v>
      </c>
      <c r="J53" s="336" t="s">
        <v>0</v>
      </c>
      <c r="K53" s="202">
        <f t="shared" si="7"/>
        <v>33</v>
      </c>
      <c r="L53" s="424">
        <v>10570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212</v>
      </c>
      <c r="D54" s="85" t="s">
        <v>160</v>
      </c>
      <c r="E54" s="85" t="s">
        <v>75</v>
      </c>
      <c r="F54" s="85" t="s">
        <v>74</v>
      </c>
      <c r="G54" s="86" t="s">
        <v>76</v>
      </c>
      <c r="H54" s="140">
        <v>8978</v>
      </c>
      <c r="I54" s="337">
        <v>40</v>
      </c>
      <c r="J54" s="336" t="s">
        <v>2</v>
      </c>
      <c r="K54" s="202">
        <f t="shared" si="7"/>
        <v>40</v>
      </c>
      <c r="L54" s="424">
        <v>7384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6" t="s">
        <v>43</v>
      </c>
      <c r="C55" s="60">
        <f>SUM(H50)</f>
        <v>34547</v>
      </c>
      <c r="D55" s="9">
        <f>SUM(L50)</f>
        <v>30703</v>
      </c>
      <c r="E55" s="75">
        <f>SUM(N66/M66*100)</f>
        <v>101.21883331868389</v>
      </c>
      <c r="F55" s="75">
        <f aca="true" t="shared" si="8" ref="F55:F65">SUM(C55/D55*100)</f>
        <v>112.51994919063284</v>
      </c>
      <c r="G55" s="88"/>
      <c r="H55" s="140">
        <v>8210</v>
      </c>
      <c r="I55" s="337">
        <v>17</v>
      </c>
      <c r="J55" s="336" t="s">
        <v>34</v>
      </c>
      <c r="K55" s="202">
        <f t="shared" si="7"/>
        <v>17</v>
      </c>
      <c r="L55" s="424">
        <v>13890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6" t="s">
        <v>3</v>
      </c>
      <c r="C56" s="60">
        <f aca="true" t="shared" si="9" ref="C56:C64">SUM(H51)</f>
        <v>28072</v>
      </c>
      <c r="D56" s="9">
        <f aca="true" t="shared" si="10" ref="D56:D64">SUM(L51)</f>
        <v>23208</v>
      </c>
      <c r="E56" s="75">
        <f aca="true" t="shared" si="11" ref="E56:E65">SUM(N67/M67*100)</f>
        <v>46.86555702098533</v>
      </c>
      <c r="F56" s="75">
        <f t="shared" si="8"/>
        <v>120.95829024474318</v>
      </c>
      <c r="G56" s="88"/>
      <c r="H56" s="140">
        <v>7651</v>
      </c>
      <c r="I56" s="337">
        <v>24</v>
      </c>
      <c r="J56" s="336" t="s">
        <v>41</v>
      </c>
      <c r="K56" s="202">
        <f t="shared" si="7"/>
        <v>24</v>
      </c>
      <c r="L56" s="424">
        <v>8999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6" t="s">
        <v>5</v>
      </c>
      <c r="C57" s="60">
        <f t="shared" si="9"/>
        <v>15258</v>
      </c>
      <c r="D57" s="9">
        <f t="shared" si="10"/>
        <v>10911</v>
      </c>
      <c r="E57" s="75">
        <f t="shared" si="11"/>
        <v>97.92696232590976</v>
      </c>
      <c r="F57" s="75">
        <f t="shared" si="8"/>
        <v>139.84052790761615</v>
      </c>
      <c r="G57" s="88"/>
      <c r="H57" s="140">
        <v>7405</v>
      </c>
      <c r="I57" s="337">
        <v>38</v>
      </c>
      <c r="J57" s="336" t="s">
        <v>52</v>
      </c>
      <c r="K57" s="202">
        <f t="shared" si="7"/>
        <v>38</v>
      </c>
      <c r="L57" s="424">
        <v>11165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6" t="s">
        <v>0</v>
      </c>
      <c r="C58" s="60">
        <f t="shared" si="9"/>
        <v>12101</v>
      </c>
      <c r="D58" s="9">
        <f t="shared" si="10"/>
        <v>10570</v>
      </c>
      <c r="E58" s="75">
        <f t="shared" si="11"/>
        <v>74.74828587312372</v>
      </c>
      <c r="F58" s="75">
        <f t="shared" si="8"/>
        <v>114.48438978240303</v>
      </c>
      <c r="G58" s="88"/>
      <c r="H58" s="239">
        <v>3387</v>
      </c>
      <c r="I58" s="429">
        <v>37</v>
      </c>
      <c r="J58" s="340" t="s">
        <v>51</v>
      </c>
      <c r="K58" s="202">
        <f t="shared" si="7"/>
        <v>37</v>
      </c>
      <c r="L58" s="424">
        <v>3587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6" t="s">
        <v>2</v>
      </c>
      <c r="C59" s="60">
        <f t="shared" si="9"/>
        <v>8978</v>
      </c>
      <c r="D59" s="9">
        <f t="shared" si="10"/>
        <v>7384</v>
      </c>
      <c r="E59" s="75">
        <f t="shared" si="11"/>
        <v>83.36892933420002</v>
      </c>
      <c r="F59" s="75">
        <f t="shared" si="8"/>
        <v>121.5872156013001</v>
      </c>
      <c r="G59" s="98"/>
      <c r="H59" s="231">
        <v>2766</v>
      </c>
      <c r="I59" s="342">
        <v>30</v>
      </c>
      <c r="J59" s="341" t="s">
        <v>229</v>
      </c>
      <c r="K59" s="202">
        <f t="shared" si="7"/>
        <v>30</v>
      </c>
      <c r="L59" s="425">
        <v>3871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6" t="s">
        <v>34</v>
      </c>
      <c r="C60" s="60">
        <f t="shared" si="9"/>
        <v>8210</v>
      </c>
      <c r="D60" s="9">
        <f t="shared" si="10"/>
        <v>13890</v>
      </c>
      <c r="E60" s="75">
        <f t="shared" si="11"/>
        <v>90.05155204562905</v>
      </c>
      <c r="F60" s="75">
        <f t="shared" si="8"/>
        <v>59.10727141828653</v>
      </c>
      <c r="G60" s="88"/>
      <c r="H60" s="140">
        <v>2507</v>
      </c>
      <c r="I60" s="428">
        <v>35</v>
      </c>
      <c r="J60" s="387" t="s">
        <v>50</v>
      </c>
      <c r="K60" s="129" t="s">
        <v>9</v>
      </c>
      <c r="L60" s="426">
        <v>139132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6" t="s">
        <v>41</v>
      </c>
      <c r="C61" s="60">
        <f t="shared" si="9"/>
        <v>7651</v>
      </c>
      <c r="D61" s="9">
        <f t="shared" si="10"/>
        <v>8999</v>
      </c>
      <c r="E61" s="75">
        <f t="shared" si="11"/>
        <v>91.09417787831885</v>
      </c>
      <c r="F61" s="75">
        <f t="shared" si="8"/>
        <v>85.02055783975997</v>
      </c>
      <c r="G61" s="88"/>
      <c r="H61" s="140">
        <v>1942</v>
      </c>
      <c r="I61" s="336">
        <v>15</v>
      </c>
      <c r="J61" s="336" t="s">
        <v>33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6" t="s">
        <v>52</v>
      </c>
      <c r="C62" s="60">
        <f t="shared" si="9"/>
        <v>7405</v>
      </c>
      <c r="D62" s="9">
        <f t="shared" si="10"/>
        <v>11165</v>
      </c>
      <c r="E62" s="75">
        <f t="shared" si="11"/>
        <v>92.41232996380882</v>
      </c>
      <c r="F62" s="75">
        <f t="shared" si="8"/>
        <v>66.32333184057322</v>
      </c>
      <c r="G62" s="99"/>
      <c r="H62" s="140">
        <v>1837</v>
      </c>
      <c r="I62" s="336">
        <v>25</v>
      </c>
      <c r="J62" s="336" t="s">
        <v>42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40" t="s">
        <v>51</v>
      </c>
      <c r="C63" s="60">
        <f t="shared" si="9"/>
        <v>3387</v>
      </c>
      <c r="D63" s="9">
        <f t="shared" si="10"/>
        <v>3587</v>
      </c>
      <c r="E63" s="75">
        <f t="shared" si="11"/>
        <v>77.71913721890775</v>
      </c>
      <c r="F63" s="75">
        <f t="shared" si="8"/>
        <v>94.42431000836353</v>
      </c>
      <c r="G63" s="98"/>
      <c r="H63" s="140">
        <v>1532</v>
      </c>
      <c r="I63" s="337">
        <v>34</v>
      </c>
      <c r="J63" s="336" t="s">
        <v>1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41" t="s">
        <v>229</v>
      </c>
      <c r="C64" s="60">
        <f t="shared" si="9"/>
        <v>2766</v>
      </c>
      <c r="D64" s="9">
        <f t="shared" si="10"/>
        <v>3871</v>
      </c>
      <c r="E64" s="83">
        <f t="shared" si="11"/>
        <v>90.56974459724951</v>
      </c>
      <c r="F64" s="83">
        <f t="shared" si="8"/>
        <v>71.45440454662878</v>
      </c>
      <c r="G64" s="101"/>
      <c r="H64" s="201">
        <v>1486</v>
      </c>
      <c r="I64" s="336">
        <v>1</v>
      </c>
      <c r="J64" s="336" t="s">
        <v>4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143618</v>
      </c>
      <c r="D65" s="93">
        <f>SUM(L60)</f>
        <v>139132</v>
      </c>
      <c r="E65" s="96">
        <f t="shared" si="11"/>
        <v>78.70083184463465</v>
      </c>
      <c r="F65" s="96">
        <f t="shared" si="8"/>
        <v>103.22427622689246</v>
      </c>
      <c r="G65" s="97"/>
      <c r="H65" s="141">
        <v>1427</v>
      </c>
      <c r="I65" s="337">
        <v>14</v>
      </c>
      <c r="J65" s="336" t="s">
        <v>32</v>
      </c>
      <c r="K65" s="1"/>
      <c r="L65" s="427" t="s">
        <v>237</v>
      </c>
      <c r="M65" s="244" t="s">
        <v>124</v>
      </c>
      <c r="N65" t="s">
        <v>114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1291</v>
      </c>
      <c r="I66" s="337">
        <v>29</v>
      </c>
      <c r="J66" s="336" t="s">
        <v>204</v>
      </c>
      <c r="K66" s="193">
        <f>SUM(I50)</f>
        <v>26</v>
      </c>
      <c r="L66" s="336" t="s">
        <v>43</v>
      </c>
      <c r="M66" s="357">
        <v>34131</v>
      </c>
      <c r="N66" s="141">
        <f>SUM(H50)</f>
        <v>34547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1272</v>
      </c>
      <c r="I67" s="336">
        <v>9</v>
      </c>
      <c r="J67" s="336" t="s">
        <v>28</v>
      </c>
      <c r="K67" s="193">
        <f aca="true" t="shared" si="12" ref="K67:K75">SUM(I51)</f>
        <v>16</v>
      </c>
      <c r="L67" s="336" t="s">
        <v>3</v>
      </c>
      <c r="M67" s="358">
        <v>59899</v>
      </c>
      <c r="N67" s="141">
        <f aca="true" t="shared" si="13" ref="N67:N75">SUM(H51)</f>
        <v>28072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734</v>
      </c>
      <c r="I68" s="336">
        <v>28</v>
      </c>
      <c r="J68" s="336" t="s">
        <v>45</v>
      </c>
      <c r="K68" s="193">
        <f t="shared" si="12"/>
        <v>36</v>
      </c>
      <c r="L68" s="336" t="s">
        <v>5</v>
      </c>
      <c r="M68" s="358">
        <v>15581</v>
      </c>
      <c r="N68" s="141">
        <f t="shared" si="13"/>
        <v>15258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343</v>
      </c>
      <c r="I69" s="336">
        <v>13</v>
      </c>
      <c r="J69" s="336" t="s">
        <v>7</v>
      </c>
      <c r="K69" s="193">
        <f t="shared" si="12"/>
        <v>33</v>
      </c>
      <c r="L69" s="336" t="s">
        <v>0</v>
      </c>
      <c r="M69" s="358">
        <v>16189</v>
      </c>
      <c r="N69" s="141">
        <f t="shared" si="13"/>
        <v>12101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269</v>
      </c>
      <c r="I70" s="336">
        <v>21</v>
      </c>
      <c r="J70" s="336" t="s">
        <v>38</v>
      </c>
      <c r="K70" s="193">
        <f t="shared" si="12"/>
        <v>40</v>
      </c>
      <c r="L70" s="336" t="s">
        <v>2</v>
      </c>
      <c r="M70" s="358">
        <v>10769</v>
      </c>
      <c r="N70" s="141">
        <f t="shared" si="13"/>
        <v>8978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201</v>
      </c>
      <c r="I71" s="336">
        <v>27</v>
      </c>
      <c r="J71" s="336" t="s">
        <v>44</v>
      </c>
      <c r="K71" s="193">
        <f t="shared" si="12"/>
        <v>17</v>
      </c>
      <c r="L71" s="336" t="s">
        <v>34</v>
      </c>
      <c r="M71" s="358">
        <v>9117</v>
      </c>
      <c r="N71" s="141">
        <f t="shared" si="13"/>
        <v>8210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148</v>
      </c>
      <c r="I72" s="336">
        <v>22</v>
      </c>
      <c r="J72" s="336" t="s">
        <v>39</v>
      </c>
      <c r="K72" s="193">
        <f t="shared" si="12"/>
        <v>24</v>
      </c>
      <c r="L72" s="336" t="s">
        <v>41</v>
      </c>
      <c r="M72" s="358">
        <v>8399</v>
      </c>
      <c r="N72" s="141">
        <f t="shared" si="13"/>
        <v>7651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121</v>
      </c>
      <c r="I73" s="336">
        <v>4</v>
      </c>
      <c r="J73" s="336" t="s">
        <v>23</v>
      </c>
      <c r="K73" s="193">
        <f t="shared" si="12"/>
        <v>38</v>
      </c>
      <c r="L73" s="336" t="s">
        <v>52</v>
      </c>
      <c r="M73" s="358">
        <v>8013</v>
      </c>
      <c r="N73" s="141">
        <f t="shared" si="13"/>
        <v>7405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54</v>
      </c>
      <c r="I74" s="336">
        <v>23</v>
      </c>
      <c r="J74" s="336" t="s">
        <v>40</v>
      </c>
      <c r="K74" s="193">
        <f t="shared" si="12"/>
        <v>37</v>
      </c>
      <c r="L74" s="340" t="s">
        <v>51</v>
      </c>
      <c r="M74" s="358">
        <v>4358</v>
      </c>
      <c r="N74" s="141">
        <f t="shared" si="13"/>
        <v>3387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43</v>
      </c>
      <c r="I75" s="336">
        <v>19</v>
      </c>
      <c r="J75" s="336" t="s">
        <v>36</v>
      </c>
      <c r="K75" s="193">
        <f t="shared" si="12"/>
        <v>30</v>
      </c>
      <c r="L75" s="341" t="s">
        <v>229</v>
      </c>
      <c r="M75" s="359">
        <v>3054</v>
      </c>
      <c r="N75" s="141">
        <f t="shared" si="13"/>
        <v>2766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0">
        <v>26</v>
      </c>
      <c r="I76" s="336">
        <v>39</v>
      </c>
      <c r="J76" s="336" t="s">
        <v>53</v>
      </c>
      <c r="K76" s="5"/>
      <c r="L76" s="5" t="s">
        <v>92</v>
      </c>
      <c r="M76" s="360">
        <v>182486</v>
      </c>
      <c r="N76" s="356">
        <f>SUM(H90)</f>
        <v>143618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6</v>
      </c>
      <c r="I77" s="337">
        <v>12</v>
      </c>
      <c r="J77" s="337" t="s">
        <v>31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3</v>
      </c>
      <c r="I78" s="336">
        <v>5</v>
      </c>
      <c r="J78" s="336" t="s">
        <v>24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1</v>
      </c>
      <c r="I79" s="336">
        <v>20</v>
      </c>
      <c r="J79" s="336" t="s">
        <v>37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01">
        <v>0</v>
      </c>
      <c r="I80" s="336">
        <v>2</v>
      </c>
      <c r="J80" s="336" t="s">
        <v>6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0</v>
      </c>
      <c r="I81" s="336">
        <v>3</v>
      </c>
      <c r="J81" s="336" t="s">
        <v>22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0</v>
      </c>
      <c r="I82" s="336">
        <v>6</v>
      </c>
      <c r="J82" s="336" t="s">
        <v>25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6">
        <v>7</v>
      </c>
      <c r="J83" s="336" t="s">
        <v>26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6">
        <v>8</v>
      </c>
      <c r="J84" s="336" t="s">
        <v>27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6">
        <v>10</v>
      </c>
      <c r="J85" s="336" t="s">
        <v>29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6">
        <v>11</v>
      </c>
      <c r="J86" s="336" t="s">
        <v>30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6">
        <v>18</v>
      </c>
      <c r="J87" s="336" t="s">
        <v>35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6">
        <v>31</v>
      </c>
      <c r="J88" s="336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6">
        <v>32</v>
      </c>
      <c r="J89" s="336" t="s">
        <v>49</v>
      </c>
      <c r="K89" s="63"/>
      <c r="L89" s="33"/>
    </row>
    <row r="90" spans="8:12" ht="13.5" customHeight="1">
      <c r="H90" s="195">
        <f>SUM(H50:H89)</f>
        <v>143618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57" t="s">
        <v>250</v>
      </c>
      <c r="B1" s="457"/>
      <c r="C1" s="457"/>
      <c r="D1" s="457"/>
      <c r="E1" s="457"/>
      <c r="F1" s="457"/>
      <c r="G1" s="457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6" t="s">
        <v>212</v>
      </c>
      <c r="J2" s="246" t="s">
        <v>225</v>
      </c>
      <c r="K2" s="243" t="s">
        <v>160</v>
      </c>
      <c r="L2" s="243" t="s">
        <v>226</v>
      </c>
    </row>
    <row r="3" spans="9:12" ht="13.5">
      <c r="I3" s="44" t="s">
        <v>119</v>
      </c>
      <c r="J3" s="194">
        <v>230845</v>
      </c>
      <c r="K3" s="44" t="s">
        <v>119</v>
      </c>
      <c r="L3" s="206">
        <v>229779</v>
      </c>
    </row>
    <row r="4" spans="9:12" ht="13.5">
      <c r="I4" s="44" t="s">
        <v>183</v>
      </c>
      <c r="J4" s="194">
        <v>86040</v>
      </c>
      <c r="K4" s="44" t="s">
        <v>183</v>
      </c>
      <c r="L4" s="206">
        <v>82717</v>
      </c>
    </row>
    <row r="5" spans="9:12" ht="13.5">
      <c r="I5" s="44" t="s">
        <v>186</v>
      </c>
      <c r="J5" s="194">
        <v>76668</v>
      </c>
      <c r="K5" s="44" t="s">
        <v>186</v>
      </c>
      <c r="L5" s="206">
        <v>71535</v>
      </c>
    </row>
    <row r="6" spans="9:12" ht="13.5">
      <c r="I6" s="44" t="s">
        <v>189</v>
      </c>
      <c r="J6" s="194">
        <v>72882</v>
      </c>
      <c r="K6" s="44" t="s">
        <v>189</v>
      </c>
      <c r="L6" s="206">
        <v>79260</v>
      </c>
    </row>
    <row r="7" spans="9:12" ht="13.5">
      <c r="I7" s="44" t="s">
        <v>122</v>
      </c>
      <c r="J7" s="194">
        <v>63950</v>
      </c>
      <c r="K7" s="44" t="s">
        <v>122</v>
      </c>
      <c r="L7" s="206">
        <v>59999</v>
      </c>
    </row>
    <row r="8" spans="9:12" ht="13.5">
      <c r="I8" s="44" t="s">
        <v>185</v>
      </c>
      <c r="J8" s="194">
        <v>55707</v>
      </c>
      <c r="K8" s="44" t="s">
        <v>185</v>
      </c>
      <c r="L8" s="206">
        <v>52418</v>
      </c>
    </row>
    <row r="9" spans="9:12" ht="13.5">
      <c r="I9" s="44" t="s">
        <v>202</v>
      </c>
      <c r="J9" s="194">
        <v>50720</v>
      </c>
      <c r="K9" s="44" t="s">
        <v>202</v>
      </c>
      <c r="L9" s="206">
        <v>51612</v>
      </c>
    </row>
    <row r="10" spans="9:12" ht="13.5">
      <c r="I10" s="5" t="s">
        <v>201</v>
      </c>
      <c r="J10" s="194">
        <v>47065</v>
      </c>
      <c r="K10" s="5" t="s">
        <v>201</v>
      </c>
      <c r="L10" s="206">
        <v>82717</v>
      </c>
    </row>
    <row r="11" spans="9:12" ht="13.5">
      <c r="I11" s="114" t="s">
        <v>187</v>
      </c>
      <c r="J11" s="194">
        <v>45888</v>
      </c>
      <c r="K11" s="114" t="s">
        <v>187</v>
      </c>
      <c r="L11" s="206">
        <v>63580</v>
      </c>
    </row>
    <row r="12" spans="9:12" ht="14.25" thickBot="1">
      <c r="I12" s="114" t="s">
        <v>192</v>
      </c>
      <c r="J12" s="203">
        <v>43784</v>
      </c>
      <c r="K12" s="114" t="s">
        <v>192</v>
      </c>
      <c r="L12" s="207">
        <v>46993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9">
        <v>1084735</v>
      </c>
      <c r="K13" s="39" t="s">
        <v>19</v>
      </c>
      <c r="L13" s="211">
        <v>1097373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227</v>
      </c>
      <c r="K23" t="s">
        <v>225</v>
      </c>
      <c r="L23" s="24" t="s">
        <v>93</v>
      </c>
      <c r="M23" s="8"/>
    </row>
    <row r="24" spans="9:14" ht="13.5">
      <c r="I24" s="194">
        <f>SUM(J3)</f>
        <v>230845</v>
      </c>
      <c r="J24" s="44" t="s">
        <v>119</v>
      </c>
      <c r="K24" s="194">
        <f>SUM(I24)</f>
        <v>230845</v>
      </c>
      <c r="L24" s="233">
        <v>238880</v>
      </c>
      <c r="M24" s="155"/>
      <c r="N24" s="1"/>
    </row>
    <row r="25" spans="9:14" ht="13.5">
      <c r="I25" s="194">
        <f aca="true" t="shared" si="0" ref="I25:I33">SUM(J4)</f>
        <v>86040</v>
      </c>
      <c r="J25" s="44" t="s">
        <v>183</v>
      </c>
      <c r="K25" s="194">
        <f aca="true" t="shared" si="1" ref="K25:K33">SUM(I25)</f>
        <v>86040</v>
      </c>
      <c r="L25" s="233">
        <v>85762</v>
      </c>
      <c r="M25" s="215"/>
      <c r="N25" s="1"/>
    </row>
    <row r="26" spans="9:14" ht="13.5">
      <c r="I26" s="194">
        <f t="shared" si="0"/>
        <v>76668</v>
      </c>
      <c r="J26" s="44" t="s">
        <v>186</v>
      </c>
      <c r="K26" s="194">
        <f t="shared" si="1"/>
        <v>76668</v>
      </c>
      <c r="L26" s="233">
        <v>108100</v>
      </c>
      <c r="M26" s="155"/>
      <c r="N26" s="1"/>
    </row>
    <row r="27" spans="9:14" ht="13.5">
      <c r="I27" s="194">
        <f t="shared" si="0"/>
        <v>72882</v>
      </c>
      <c r="J27" s="44" t="s">
        <v>189</v>
      </c>
      <c r="K27" s="194">
        <f t="shared" si="1"/>
        <v>72882</v>
      </c>
      <c r="L27" s="233">
        <v>102059</v>
      </c>
      <c r="M27" s="155"/>
      <c r="N27" s="1"/>
    </row>
    <row r="28" spans="9:14" ht="13.5">
      <c r="I28" s="194">
        <f t="shared" si="0"/>
        <v>63950</v>
      </c>
      <c r="J28" s="44" t="s">
        <v>122</v>
      </c>
      <c r="K28" s="194">
        <f t="shared" si="1"/>
        <v>63950</v>
      </c>
      <c r="L28" s="233">
        <v>63634</v>
      </c>
      <c r="M28" s="155"/>
      <c r="N28" s="2"/>
    </row>
    <row r="29" spans="9:14" ht="13.5">
      <c r="I29" s="194">
        <f t="shared" si="0"/>
        <v>55707</v>
      </c>
      <c r="J29" s="44" t="s">
        <v>185</v>
      </c>
      <c r="K29" s="194">
        <f t="shared" si="1"/>
        <v>55707</v>
      </c>
      <c r="L29" s="233">
        <v>59763</v>
      </c>
      <c r="M29" s="155"/>
      <c r="N29" s="1"/>
    </row>
    <row r="30" spans="9:14" ht="13.5">
      <c r="I30" s="194">
        <f t="shared" si="0"/>
        <v>50720</v>
      </c>
      <c r="J30" s="44" t="s">
        <v>202</v>
      </c>
      <c r="K30" s="194">
        <f t="shared" si="1"/>
        <v>50720</v>
      </c>
      <c r="L30" s="233">
        <v>51062</v>
      </c>
      <c r="M30" s="155"/>
      <c r="N30" s="1"/>
    </row>
    <row r="31" spans="9:14" ht="13.5">
      <c r="I31" s="194">
        <f t="shared" si="0"/>
        <v>47065</v>
      </c>
      <c r="J31" s="5" t="s">
        <v>201</v>
      </c>
      <c r="K31" s="194">
        <f t="shared" si="1"/>
        <v>47065</v>
      </c>
      <c r="L31" s="233">
        <v>45933</v>
      </c>
      <c r="M31" s="155"/>
      <c r="N31" s="1"/>
    </row>
    <row r="32" spans="9:14" ht="13.5">
      <c r="I32" s="194">
        <f t="shared" si="0"/>
        <v>45888</v>
      </c>
      <c r="J32" s="114" t="s">
        <v>187</v>
      </c>
      <c r="K32" s="194">
        <f t="shared" si="1"/>
        <v>45888</v>
      </c>
      <c r="L32" s="234">
        <v>47861</v>
      </c>
      <c r="M32" s="155"/>
      <c r="N32" s="41"/>
    </row>
    <row r="33" spans="9:14" ht="13.5">
      <c r="I33" s="194">
        <f t="shared" si="0"/>
        <v>43784</v>
      </c>
      <c r="J33" s="114" t="s">
        <v>192</v>
      </c>
      <c r="K33" s="194">
        <f t="shared" si="1"/>
        <v>43784</v>
      </c>
      <c r="L33" s="233">
        <v>39047</v>
      </c>
      <c r="M33" s="155"/>
      <c r="N33" s="41"/>
    </row>
    <row r="34" spans="8:12" ht="14.25" thickBot="1">
      <c r="H34" s="8"/>
      <c r="I34" s="204">
        <f>SUM(J13-(I24+I25+I26+I27+I28+I29+I30+I31+I32+I33))</f>
        <v>311186</v>
      </c>
      <c r="J34" s="205" t="s">
        <v>101</v>
      </c>
      <c r="K34" s="204">
        <f>SUM(I34)</f>
        <v>311186</v>
      </c>
      <c r="L34" s="204" t="s">
        <v>121</v>
      </c>
    </row>
    <row r="35" spans="8:12" ht="15.75" thickBot="1" thickTop="1">
      <c r="H35" s="8"/>
      <c r="I35" s="180">
        <f>SUM(I24:I34)</f>
        <v>1084735</v>
      </c>
      <c r="J35" s="228" t="s">
        <v>9</v>
      </c>
      <c r="K35" s="208">
        <f>SUM(J13)</f>
        <v>1084735</v>
      </c>
      <c r="L35" s="232">
        <v>1154254</v>
      </c>
    </row>
    <row r="36" ht="14.25" thickTop="1"/>
    <row r="37" spans="9:11" ht="13.5">
      <c r="I37" s="43" t="s">
        <v>228</v>
      </c>
      <c r="J37" s="43"/>
      <c r="K37" s="43" t="s">
        <v>226</v>
      </c>
    </row>
    <row r="38" spans="9:11" ht="13.5">
      <c r="I38" s="206">
        <f>SUM(L3)</f>
        <v>229779</v>
      </c>
      <c r="J38" s="44" t="s">
        <v>119</v>
      </c>
      <c r="K38" s="206">
        <f>SUM(I38)</f>
        <v>229779</v>
      </c>
    </row>
    <row r="39" spans="9:11" ht="13.5">
      <c r="I39" s="206">
        <f aca="true" t="shared" si="2" ref="I39:I47">SUM(L4)</f>
        <v>82717</v>
      </c>
      <c r="J39" s="44" t="s">
        <v>183</v>
      </c>
      <c r="K39" s="206">
        <f aca="true" t="shared" si="3" ref="K39:K47">SUM(I39)</f>
        <v>82717</v>
      </c>
    </row>
    <row r="40" spans="9:11" ht="13.5">
      <c r="I40" s="206">
        <f t="shared" si="2"/>
        <v>71535</v>
      </c>
      <c r="J40" s="44" t="s">
        <v>186</v>
      </c>
      <c r="K40" s="206">
        <f t="shared" si="3"/>
        <v>71535</v>
      </c>
    </row>
    <row r="41" spans="9:11" ht="13.5">
      <c r="I41" s="206">
        <f t="shared" si="2"/>
        <v>79260</v>
      </c>
      <c r="J41" s="44" t="s">
        <v>189</v>
      </c>
      <c r="K41" s="206">
        <f t="shared" si="3"/>
        <v>79260</v>
      </c>
    </row>
    <row r="42" spans="9:11" ht="13.5">
      <c r="I42" s="206">
        <f t="shared" si="2"/>
        <v>59999</v>
      </c>
      <c r="J42" s="44" t="s">
        <v>122</v>
      </c>
      <c r="K42" s="206">
        <f t="shared" si="3"/>
        <v>59999</v>
      </c>
    </row>
    <row r="43" spans="9:11" ht="13.5">
      <c r="I43" s="206">
        <f>SUM(L8)</f>
        <v>52418</v>
      </c>
      <c r="J43" s="44" t="s">
        <v>185</v>
      </c>
      <c r="K43" s="206">
        <f t="shared" si="3"/>
        <v>52418</v>
      </c>
    </row>
    <row r="44" spans="9:11" ht="13.5">
      <c r="I44" s="206">
        <f t="shared" si="2"/>
        <v>51612</v>
      </c>
      <c r="J44" s="44" t="s">
        <v>202</v>
      </c>
      <c r="K44" s="206">
        <f t="shared" si="3"/>
        <v>51612</v>
      </c>
    </row>
    <row r="45" spans="9:11" ht="13.5">
      <c r="I45" s="206">
        <f>SUM(L10)</f>
        <v>82717</v>
      </c>
      <c r="J45" s="5" t="s">
        <v>201</v>
      </c>
      <c r="K45" s="206">
        <f t="shared" si="3"/>
        <v>82717</v>
      </c>
    </row>
    <row r="46" spans="9:13" ht="13.5">
      <c r="I46" s="206">
        <f t="shared" si="2"/>
        <v>63580</v>
      </c>
      <c r="J46" s="114" t="s">
        <v>187</v>
      </c>
      <c r="K46" s="206">
        <f t="shared" si="3"/>
        <v>63580</v>
      </c>
      <c r="M46" s="8"/>
    </row>
    <row r="47" spans="9:13" ht="14.25" thickBot="1">
      <c r="I47" s="206">
        <f t="shared" si="2"/>
        <v>46993</v>
      </c>
      <c r="J47" s="114" t="s">
        <v>192</v>
      </c>
      <c r="K47" s="206">
        <f t="shared" si="3"/>
        <v>46993</v>
      </c>
      <c r="M47" s="8"/>
    </row>
    <row r="48" spans="9:11" ht="15" thickBot="1" thickTop="1">
      <c r="I48" s="176">
        <f>SUM(L13-(I38+I39+I40+I41+I42+I43+I44+I45+I46+I47))</f>
        <v>276763</v>
      </c>
      <c r="J48" s="205" t="s">
        <v>101</v>
      </c>
      <c r="K48" s="177">
        <f>SUM(I48)</f>
        <v>276763</v>
      </c>
    </row>
    <row r="49" spans="9:12" ht="15" thickBot="1" thickTop="1">
      <c r="I49" s="178">
        <f>SUM(I38:I48)</f>
        <v>1097373</v>
      </c>
      <c r="J49" s="179"/>
      <c r="K49" s="210">
        <f>SUM(L13)</f>
        <v>1097373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212</v>
      </c>
      <c r="D51" s="85" t="s">
        <v>160</v>
      </c>
      <c r="E51" s="30" t="s">
        <v>55</v>
      </c>
      <c r="F51" s="30" t="s">
        <v>63</v>
      </c>
      <c r="G51" s="30" t="s">
        <v>112</v>
      </c>
      <c r="I51" s="8"/>
    </row>
    <row r="52" spans="1:11" ht="13.5">
      <c r="A52" s="30">
        <v>1</v>
      </c>
      <c r="B52" s="44" t="s">
        <v>119</v>
      </c>
      <c r="C52" s="6">
        <f aca="true" t="shared" si="4" ref="C52:C62">SUM(J3)</f>
        <v>230845</v>
      </c>
      <c r="D52" s="6">
        <f aca="true" t="shared" si="5" ref="D52:D61">SUM(I38)</f>
        <v>229779</v>
      </c>
      <c r="E52" s="45">
        <f aca="true" t="shared" si="6" ref="E52:E61">SUM(K24/L24*100)</f>
        <v>96.63638647019424</v>
      </c>
      <c r="F52" s="45">
        <f aca="true" t="shared" si="7" ref="F52:F62">SUM(C52/D52*100)</f>
        <v>100.46392403135187</v>
      </c>
      <c r="G52" s="44"/>
      <c r="I52" s="8"/>
      <c r="K52" s="8"/>
    </row>
    <row r="53" spans="1:9" ht="13.5">
      <c r="A53" s="30">
        <v>2</v>
      </c>
      <c r="B53" s="44" t="s">
        <v>183</v>
      </c>
      <c r="C53" s="6">
        <f t="shared" si="4"/>
        <v>86040</v>
      </c>
      <c r="D53" s="6">
        <f t="shared" si="5"/>
        <v>82717</v>
      </c>
      <c r="E53" s="45">
        <f t="shared" si="6"/>
        <v>100.32415288822556</v>
      </c>
      <c r="F53" s="45">
        <f t="shared" si="7"/>
        <v>104.0173120398467</v>
      </c>
      <c r="G53" s="44"/>
      <c r="I53" s="8"/>
    </row>
    <row r="54" spans="1:9" ht="13.5">
      <c r="A54" s="30">
        <v>3</v>
      </c>
      <c r="B54" s="44" t="s">
        <v>186</v>
      </c>
      <c r="C54" s="6">
        <f t="shared" si="4"/>
        <v>76668</v>
      </c>
      <c r="D54" s="6">
        <f t="shared" si="5"/>
        <v>71535</v>
      </c>
      <c r="E54" s="45">
        <f t="shared" si="6"/>
        <v>70.9232192414431</v>
      </c>
      <c r="F54" s="45">
        <f t="shared" si="7"/>
        <v>107.17550849234641</v>
      </c>
      <c r="G54" s="44"/>
      <c r="I54" s="8"/>
    </row>
    <row r="55" spans="1:7" ht="13.5">
      <c r="A55" s="30">
        <v>4</v>
      </c>
      <c r="B55" s="44" t="s">
        <v>189</v>
      </c>
      <c r="C55" s="6">
        <f t="shared" si="4"/>
        <v>72882</v>
      </c>
      <c r="D55" s="6">
        <f t="shared" si="5"/>
        <v>79260</v>
      </c>
      <c r="E55" s="45">
        <f t="shared" si="6"/>
        <v>71.41163444674159</v>
      </c>
      <c r="F55" s="45">
        <f t="shared" si="7"/>
        <v>91.95306585919758</v>
      </c>
      <c r="G55" s="44"/>
    </row>
    <row r="56" spans="1:7" ht="13.5">
      <c r="A56" s="30">
        <v>5</v>
      </c>
      <c r="B56" s="44" t="s">
        <v>122</v>
      </c>
      <c r="C56" s="6">
        <f t="shared" si="4"/>
        <v>63950</v>
      </c>
      <c r="D56" s="6">
        <f t="shared" si="5"/>
        <v>59999</v>
      </c>
      <c r="E56" s="45">
        <f t="shared" si="6"/>
        <v>100.49658987333817</v>
      </c>
      <c r="F56" s="45">
        <f t="shared" si="7"/>
        <v>106.5851097518292</v>
      </c>
      <c r="G56" s="44"/>
    </row>
    <row r="57" spans="1:7" ht="13.5">
      <c r="A57" s="30">
        <v>6</v>
      </c>
      <c r="B57" s="44" t="s">
        <v>185</v>
      </c>
      <c r="C57" s="6">
        <f t="shared" si="4"/>
        <v>55707</v>
      </c>
      <c r="D57" s="6">
        <f t="shared" si="5"/>
        <v>52418</v>
      </c>
      <c r="E57" s="45">
        <f t="shared" si="6"/>
        <v>93.21319210882987</v>
      </c>
      <c r="F57" s="45">
        <f t="shared" si="7"/>
        <v>106.27456217329924</v>
      </c>
      <c r="G57" s="44"/>
    </row>
    <row r="58" spans="1:7" ht="13.5">
      <c r="A58" s="30">
        <v>7</v>
      </c>
      <c r="B58" s="44" t="s">
        <v>202</v>
      </c>
      <c r="C58" s="6">
        <f t="shared" si="4"/>
        <v>50720</v>
      </c>
      <c r="D58" s="6">
        <f t="shared" si="5"/>
        <v>51612</v>
      </c>
      <c r="E58" s="45">
        <f t="shared" si="6"/>
        <v>99.33022599976499</v>
      </c>
      <c r="F58" s="45">
        <f t="shared" si="7"/>
        <v>98.27171975509572</v>
      </c>
      <c r="G58" s="44"/>
    </row>
    <row r="59" spans="1:7" ht="13.5">
      <c r="A59" s="30">
        <v>8</v>
      </c>
      <c r="B59" s="5" t="s">
        <v>201</v>
      </c>
      <c r="C59" s="6">
        <f t="shared" si="4"/>
        <v>47065</v>
      </c>
      <c r="D59" s="6">
        <v>42736</v>
      </c>
      <c r="E59" s="45">
        <f t="shared" si="6"/>
        <v>102.46445910347681</v>
      </c>
      <c r="F59" s="45">
        <f t="shared" si="7"/>
        <v>110.12963309621864</v>
      </c>
      <c r="G59" s="44"/>
    </row>
    <row r="60" spans="1:7" ht="13.5">
      <c r="A60" s="30">
        <v>9</v>
      </c>
      <c r="B60" s="114" t="s">
        <v>187</v>
      </c>
      <c r="C60" s="6">
        <f t="shared" si="4"/>
        <v>45888</v>
      </c>
      <c r="D60" s="6">
        <f t="shared" si="5"/>
        <v>63580</v>
      </c>
      <c r="E60" s="45">
        <f t="shared" si="6"/>
        <v>95.87764568228829</v>
      </c>
      <c r="F60" s="45">
        <f t="shared" si="7"/>
        <v>72.17363950927965</v>
      </c>
      <c r="G60" s="44"/>
    </row>
    <row r="61" spans="1:7" ht="14.25" thickBot="1">
      <c r="A61" s="119">
        <v>10</v>
      </c>
      <c r="B61" s="114" t="s">
        <v>192</v>
      </c>
      <c r="C61" s="123">
        <f t="shared" si="4"/>
        <v>43784</v>
      </c>
      <c r="D61" s="123">
        <f t="shared" si="5"/>
        <v>46993</v>
      </c>
      <c r="E61" s="113">
        <f t="shared" si="6"/>
        <v>112.13153379260892</v>
      </c>
      <c r="F61" s="113">
        <f t="shared" si="7"/>
        <v>93.17132338858978</v>
      </c>
      <c r="G61" s="114"/>
    </row>
    <row r="62" spans="1:7" ht="14.25" thickTop="1">
      <c r="A62" s="226"/>
      <c r="B62" s="187" t="s">
        <v>111</v>
      </c>
      <c r="C62" s="227">
        <f t="shared" si="4"/>
        <v>1084735</v>
      </c>
      <c r="D62" s="227">
        <f>SUM(L13)</f>
        <v>1097373</v>
      </c>
      <c r="E62" s="229">
        <f>SUM(C62/L35)*100</f>
        <v>93.97714887711024</v>
      </c>
      <c r="F62" s="229">
        <f t="shared" si="7"/>
        <v>98.84834053690041</v>
      </c>
      <c r="G62" s="241">
        <v>69.7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2007-10-10T00:20:15Z</cp:lastPrinted>
  <dcterms:created xsi:type="dcterms:W3CDTF">2004-08-12T01:21:30Z</dcterms:created>
  <dcterms:modified xsi:type="dcterms:W3CDTF">2007-10-10T09:47:31Z</dcterms:modified>
  <cp:category/>
  <cp:version/>
  <cp:contentType/>
  <cp:contentStatus/>
</cp:coreProperties>
</file>