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<sst xmlns="http://schemas.openxmlformats.org/spreadsheetml/2006/main" count="1217" uniqueCount="241">
  <si>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</si>
  <si>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</si>
  <si>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</si>
  <si>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</si>
  <si>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</si>
  <si>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</si>
  <si>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</si>
  <si>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</si>
  <si>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</si>
  <si>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</si>
  <si>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</si>
  <si>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</si>
  <si>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</si>
  <si>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</si>
  <si>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</si>
  <si>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</si>
  <si>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</si>
  <si>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</si>
  <si>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</si>
  <si>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</si>
  <si>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</si>
  <si>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</si>
  <si>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</si>
  <si>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</si>
  <si>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</si>
  <si>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</si>
  <si>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</si>
  <si>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</si>
  <si>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</si>
  <si>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</si>
  <si>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</si>
  <si>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</si>
  <si>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</si>
  <si>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</si>
  <si>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</si>
  <si>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</si>
  <si>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</si>
  <si>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</si>
  <si>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</si>
  <si>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</si>
  <si>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</si>
  <si>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</si>
  <si>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</si>
  <si>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</si>
  <si>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</si>
  <si>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</si>
  <si>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</si>
  <si>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</si>
  <si>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</si>
  <si>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</si>
  <si>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</si>
  <si>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</si>
  <si>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</si>
  <si>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</si>
  <si>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</si>
  <si>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</si>
  <si>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</si>
  <si>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</si>
  <si>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</si>
  <si>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</si>
  <si>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</si>
  <si>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</si>
  <si>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</si>
  <si>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</si>
  <si>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</si>
  <si>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</si>
  <si>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</si>
  <si>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</si>
  <si>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</si>
  <si>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</si>
  <si>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</si>
  <si>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</si>
  <si>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</si>
  <si>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</si>
  <si>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</si>
  <si>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</si>
  <si>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</si>
  <si>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</si>
  <si>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</si>
  <si>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</si>
  <si>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</si>
  <si>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</si>
  <si>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</si>
  <si>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</si>
  <si>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</si>
  <si>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</si>
  <si>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</si>
  <si>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</si>
  <si>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</si>
  <si>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</si>
  <si>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</si>
  <si>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</si>
  <si>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</si>
  <si>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</si>
  <si>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</si>
  <si>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</si>
  <si>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</si>
  <si>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</si>
  <si>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</si>
  <si>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</si>
  <si>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</si>
  <si>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</si>
  <si>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</si>
  <si>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</si>
  <si>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</si>
  <si>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</si>
  <si>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</si>
  <si>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</si>
  <si>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</si>
  <si>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</si>
  <si>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</si>
  <si>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</si>
  <si>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</si>
  <si>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</si>
  <si>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</si>
  <si>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</si>
  <si>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</si>
  <si>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</si>
  <si>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</si>
  <si>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</si>
  <si>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</si>
  <si>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</si>
  <si>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</si>
  <si>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</si>
  <si>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</si>
  <si>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</si>
  <si>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</si>
  <si>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</si>
  <si>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</si>
  <si>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</si>
  <si>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</si>
  <si>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</si>
  <si>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</si>
  <si>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</si>
  <si>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</si>
  <si>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</si>
  <si>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平成10年</t>
  </si>
  <si>
    <t>平成11年</t>
  </si>
  <si>
    <t>平成12年</t>
  </si>
  <si>
    <t>平成13年</t>
  </si>
  <si>
    <t>平成16年</t>
  </si>
  <si>
    <t>１月</t>
  </si>
  <si>
    <t>２月</t>
  </si>
  <si>
    <t>３月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</si>
  <si>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</si>
  <si>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</si>
  <si>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</si>
  <si>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</si>
  <si>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</si>
  <si>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</si>
  <si>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</si>
  <si>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</si>
  <si>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</si>
  <si>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</si>
  <si>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</si>
  <si>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</si>
  <si>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</si>
  <si>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</si>
  <si>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</si>
  <si>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</si>
  <si>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</si>
  <si>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</si>
  <si>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</si>
  <si>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</si>
  <si>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</si>
  <si>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</si>
  <si>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</si>
  <si>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</si>
  <si>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</si>
  <si>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</si>
  <si>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</si>
  <si>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</si>
  <si>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</si>
  <si>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</si>
  <si>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</si>
  <si>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</si>
  <si>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</si>
  <si>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</si>
  <si>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</si>
  <si>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</si>
  <si>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</si>
  <si>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</si>
  <si>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</si>
  <si>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</si>
  <si>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</si>
  <si>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</si>
  <si>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</si>
  <si>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</si>
  <si>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</si>
  <si>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</si>
  <si>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</si>
  <si>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</si>
  <si>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</si>
  <si>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</si>
  <si>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合　　　　計</t>
  </si>
  <si>
    <t>平成19年</t>
  </si>
  <si>
    <t>平成１9年</t>
  </si>
  <si>
    <t>その他の織物</t>
  </si>
  <si>
    <t>25，436 ㎡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</si>
  <si>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</si>
  <si>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</si>
  <si>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</si>
  <si>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</si>
  <si>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</si>
  <si>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</si>
  <si>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</si>
  <si>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</si>
  <si>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織物製品</t>
  </si>
  <si>
    <t>缶詰・びん詰</t>
  </si>
  <si>
    <t>平成20年</t>
  </si>
  <si>
    <t>平成16年</t>
  </si>
  <si>
    <t>平成17年</t>
  </si>
  <si>
    <t>平成18年</t>
  </si>
  <si>
    <t>20年（値）</t>
  </si>
  <si>
    <t>20年（％）</t>
  </si>
  <si>
    <t>19年（値）</t>
  </si>
  <si>
    <t>19年（％）</t>
  </si>
  <si>
    <t>平成１9年</t>
  </si>
  <si>
    <t>平成20年</t>
  </si>
  <si>
    <t>平成19年</t>
  </si>
  <si>
    <t>20年</t>
  </si>
  <si>
    <t>19年</t>
  </si>
  <si>
    <t>平成16年</t>
  </si>
  <si>
    <t>平成18年</t>
  </si>
  <si>
    <t>平成16年</t>
  </si>
  <si>
    <t>平成17年</t>
  </si>
  <si>
    <r>
      <t>4</t>
    </r>
    <r>
      <rPr>
        <sz val="11"/>
        <rFont val="ＭＳ Ｐゴシック"/>
        <family val="3"/>
      </rPr>
      <t>0品目合計</t>
    </r>
  </si>
  <si>
    <t>非鉄金属</t>
  </si>
  <si>
    <t>その他の農産物</t>
  </si>
  <si>
    <r>
      <t>平均保管残高</t>
    </r>
    <r>
      <rPr>
        <sz val="8"/>
        <rFont val="ＭＳ Ｐゴシック"/>
        <family val="3"/>
      </rPr>
      <t>（万ﾄﾝ）</t>
    </r>
  </si>
  <si>
    <r>
      <t>所管面積　　　　　</t>
    </r>
    <r>
      <rPr>
        <sz val="8"/>
        <rFont val="ＭＳ Ｐゴシック"/>
        <family val="3"/>
      </rPr>
      <t>(万㎡）</t>
    </r>
  </si>
  <si>
    <t>　　　　※</t>
  </si>
  <si>
    <t>（平成20年9月分倉庫統計）</t>
  </si>
  <si>
    <t>平成20年9月</t>
  </si>
  <si>
    <t>5，106　㎡</t>
  </si>
  <si>
    <r>
      <t>170，278 m</t>
    </r>
    <r>
      <rPr>
        <sz val="8"/>
        <rFont val="ＭＳ Ｐゴシック"/>
        <family val="3"/>
      </rPr>
      <t>3</t>
    </r>
  </si>
  <si>
    <t>6，210 ㎡</t>
  </si>
  <si>
    <r>
      <t>　　　　　　　　　　　　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月末上位１０品目保管残高（県合計）　　　　　　　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静岡県倉庫協会</t>
    </r>
  </si>
  <si>
    <t>豆</t>
  </si>
  <si>
    <t>木材</t>
  </si>
  <si>
    <r>
      <t>　　　　　　　　　　　　　　　　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月末上位10品目入庫高(県合計）      　　　　　　　　静岡県倉庫協会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</si>
</sst>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75"/>
      <name val="ＭＳ Ｐゴシック"/>
      <family val="3"/>
    </font>
    <font>
      <b/>
      <sz val="10.25"/>
      <name val="HG丸ｺﾞｼｯｸM-PRO"/>
      <family val="3"/>
    </font>
    <font>
      <i/>
      <sz val="8.25"/>
      <name val="HG丸ｺﾞｼｯｸM-PRO"/>
      <family val="3"/>
    </font>
    <font>
      <sz val="11.5"/>
      <name val="ＭＳ Ｐゴシック"/>
      <family val="3"/>
    </font>
    <font>
      <sz val="9.7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  <font>
      <b/>
      <sz val="11"/>
      <color indexed="14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4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16" applyBorder="1" applyAlignment="1">
      <alignment/>
    </xf>
    <xf numFmtId="18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8" fontId="0" fillId="0" borderId="15" xfId="16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38" fontId="0" fillId="0" borderId="23" xfId="16" applyFont="1" applyBorder="1" applyAlignment="1">
      <alignment/>
    </xf>
    <xf numFmtId="178" fontId="0" fillId="0" borderId="2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5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5" xfId="0" applyFont="1" applyBorder="1" applyAlignment="1">
      <alignment/>
    </xf>
    <xf numFmtId="178" fontId="0" fillId="0" borderId="24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1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9" xfId="16" applyBorder="1" applyAlignment="1">
      <alignment/>
    </xf>
    <xf numFmtId="0" fontId="6" fillId="0" borderId="2" xfId="0" applyFont="1" applyBorder="1" applyAlignment="1">
      <alignment/>
    </xf>
    <xf numFmtId="0" fontId="31" fillId="0" borderId="0" xfId="0" applyFont="1" applyAlignment="1">
      <alignment/>
    </xf>
    <xf numFmtId="38" fontId="31" fillId="0" borderId="0" xfId="16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8" fontId="31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0" fillId="0" borderId="1" xfId="0" applyFont="1" applyBorder="1" applyAlignment="1">
      <alignment/>
    </xf>
    <xf numFmtId="0" fontId="14" fillId="0" borderId="13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38" fontId="0" fillId="0" borderId="23" xfId="16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4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4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29" xfId="0" applyNumberFormat="1" applyFill="1" applyBorder="1" applyAlignment="1">
      <alignment/>
    </xf>
    <xf numFmtId="38" fontId="0" fillId="4" borderId="5" xfId="0" applyNumberFormat="1" applyFill="1" applyBorder="1" applyAlignment="1">
      <alignment/>
    </xf>
    <xf numFmtId="38" fontId="0" fillId="0" borderId="30" xfId="0" applyNumberFormat="1" applyFont="1" applyBorder="1" applyAlignment="1">
      <alignment/>
    </xf>
    <xf numFmtId="38" fontId="2" fillId="0" borderId="30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1" xfId="0" applyBorder="1" applyAlignment="1">
      <alignment/>
    </xf>
    <xf numFmtId="38" fontId="0" fillId="0" borderId="31" xfId="16" applyBorder="1" applyAlignment="1">
      <alignment/>
    </xf>
    <xf numFmtId="0" fontId="0" fillId="0" borderId="32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0" fillId="5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16" applyFill="1" applyBorder="1" applyAlignment="1">
      <alignment/>
    </xf>
    <xf numFmtId="0" fontId="30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29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0" xfId="16" applyFont="1" applyFill="1" applyBorder="1" applyAlignment="1">
      <alignment/>
    </xf>
    <xf numFmtId="38" fontId="2" fillId="6" borderId="5" xfId="16" applyFont="1" applyFill="1" applyBorder="1" applyAlignment="1">
      <alignment/>
    </xf>
    <xf numFmtId="38" fontId="0" fillId="7" borderId="30" xfId="0" applyNumberFormat="1" applyFill="1" applyBorder="1" applyAlignment="1">
      <alignment/>
    </xf>
    <xf numFmtId="38" fontId="0" fillId="7" borderId="5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9" xfId="16" applyFill="1" applyBorder="1" applyAlignment="1">
      <alignment/>
    </xf>
    <xf numFmtId="38" fontId="0" fillId="0" borderId="15" xfId="16" applyFill="1" applyBorder="1" applyAlignment="1">
      <alignment/>
    </xf>
    <xf numFmtId="38" fontId="14" fillId="0" borderId="13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31" xfId="16" applyBorder="1" applyAlignment="1">
      <alignment/>
    </xf>
    <xf numFmtId="178" fontId="2" fillId="0" borderId="31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38" fontId="0" fillId="0" borderId="31" xfId="0" applyNumberFormat="1" applyBorder="1" applyAlignment="1">
      <alignment/>
    </xf>
    <xf numFmtId="0" fontId="14" fillId="0" borderId="30" xfId="0" applyFont="1" applyBorder="1" applyAlignment="1">
      <alignment horizontal="center"/>
    </xf>
    <xf numFmtId="178" fontId="0" fillId="0" borderId="31" xfId="0" applyNumberFormat="1" applyFont="1" applyBorder="1" applyAlignment="1">
      <alignment/>
    </xf>
    <xf numFmtId="0" fontId="0" fillId="0" borderId="15" xfId="0" applyFill="1" applyBorder="1" applyAlignment="1">
      <alignment/>
    </xf>
    <xf numFmtId="38" fontId="0" fillId="0" borderId="25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3" xfId="16" applyFont="1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3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9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4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42" fillId="0" borderId="4" xfId="0" applyFont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distributed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58" fontId="47" fillId="0" borderId="13" xfId="0" applyNumberFormat="1" applyFont="1" applyBorder="1" applyAlignment="1">
      <alignment/>
    </xf>
    <xf numFmtId="58" fontId="47" fillId="0" borderId="0" xfId="0" applyNumberFormat="1" applyFont="1" applyBorder="1" applyAlignment="1">
      <alignment/>
    </xf>
    <xf numFmtId="58" fontId="47" fillId="0" borderId="3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3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0" xfId="0" applyFont="1" applyFill="1" applyAlignment="1">
      <alignment horizontal="left"/>
    </xf>
    <xf numFmtId="58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2" fillId="0" borderId="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5" fillId="7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11" borderId="0" xfId="0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14" borderId="0" xfId="0" applyFont="1" applyFill="1" applyBorder="1" applyAlignment="1">
      <alignment horizontal="center"/>
    </xf>
    <xf numFmtId="58" fontId="47" fillId="0" borderId="0" xfId="0" applyNumberFormat="1" applyFont="1" applyBorder="1" applyAlignment="1">
      <alignment horizontal="center"/>
    </xf>
    <xf numFmtId="0" fontId="48" fillId="15" borderId="0" xfId="0" applyFont="1" applyFill="1" applyBorder="1" applyAlignment="1">
      <alignment horizontal="center"/>
    </xf>
    <xf numFmtId="0" fontId="45" fillId="16" borderId="0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17" borderId="0" xfId="0" applyFont="1" applyFill="1" applyBorder="1" applyAlignment="1">
      <alignment horizontal="center"/>
    </xf>
    <xf numFmtId="0" fontId="48" fillId="1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8" fillId="19" borderId="0" xfId="0" applyFont="1" applyFill="1" applyBorder="1" applyAlignment="1">
      <alignment horizontal="center"/>
    </xf>
    <xf numFmtId="0" fontId="45" fillId="0" borderId="8" xfId="0" applyFont="1" applyBorder="1" applyAlignment="1">
      <alignment/>
    </xf>
    <xf numFmtId="0" fontId="45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left"/>
    </xf>
    <xf numFmtId="0" fontId="45" fillId="0" borderId="34" xfId="0" applyFont="1" applyBorder="1" applyAlignment="1">
      <alignment/>
    </xf>
    <xf numFmtId="0" fontId="45" fillId="0" borderId="9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46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1" fillId="2" borderId="1" xfId="16" applyFont="1" applyFill="1" applyBorder="1" applyAlignment="1">
      <alignment/>
    </xf>
    <xf numFmtId="38" fontId="31" fillId="2" borderId="11" xfId="16" applyFont="1" applyFill="1" applyBorder="1" applyAlignment="1">
      <alignment/>
    </xf>
    <xf numFmtId="38" fontId="34" fillId="3" borderId="1" xfId="16" applyFont="1" applyFill="1" applyBorder="1" applyAlignment="1">
      <alignment/>
    </xf>
    <xf numFmtId="38" fontId="34" fillId="3" borderId="11" xfId="16" applyFont="1" applyFill="1" applyBorder="1" applyAlignment="1">
      <alignment/>
    </xf>
    <xf numFmtId="38" fontId="34" fillId="3" borderId="35" xfId="16" applyFont="1" applyFill="1" applyBorder="1" applyAlignment="1">
      <alignment/>
    </xf>
    <xf numFmtId="38" fontId="30" fillId="3" borderId="1" xfId="16" applyFont="1" applyFill="1" applyBorder="1" applyAlignment="1">
      <alignment/>
    </xf>
    <xf numFmtId="38" fontId="30" fillId="3" borderId="2" xfId="16" applyFont="1" applyFill="1" applyBorder="1" applyAlignment="1">
      <alignment/>
    </xf>
    <xf numFmtId="38" fontId="0" fillId="3" borderId="35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8" fillId="3" borderId="3" xfId="16" applyFont="1" applyFill="1" applyBorder="1" applyAlignment="1">
      <alignment/>
    </xf>
    <xf numFmtId="38" fontId="38" fillId="3" borderId="8" xfId="16" applyFont="1" applyFill="1" applyBorder="1" applyAlignment="1">
      <alignment/>
    </xf>
    <xf numFmtId="38" fontId="38" fillId="3" borderId="4" xfId="16" applyFont="1" applyFill="1" applyBorder="1" applyAlignment="1">
      <alignment/>
    </xf>
    <xf numFmtId="38" fontId="38" fillId="3" borderId="1" xfId="16" applyFont="1" applyFill="1" applyBorder="1" applyAlignment="1">
      <alignment/>
    </xf>
    <xf numFmtId="0" fontId="0" fillId="0" borderId="4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1" xfId="0" applyFont="1" applyBorder="1" applyAlignment="1">
      <alignment/>
    </xf>
    <xf numFmtId="38" fontId="0" fillId="0" borderId="31" xfId="16" applyFill="1" applyBorder="1" applyAlignment="1">
      <alignment/>
    </xf>
    <xf numFmtId="38" fontId="0" fillId="2" borderId="35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8" fillId="5" borderId="1" xfId="16" applyFont="1" applyFill="1" applyBorder="1" applyAlignment="1">
      <alignment/>
    </xf>
    <xf numFmtId="38" fontId="38" fillId="5" borderId="11" xfId="16" applyFont="1" applyFill="1" applyBorder="1" applyAlignment="1">
      <alignment/>
    </xf>
    <xf numFmtId="38" fontId="38" fillId="5" borderId="12" xfId="16" applyFont="1" applyFill="1" applyBorder="1" applyAlignment="1">
      <alignment/>
    </xf>
    <xf numFmtId="38" fontId="38" fillId="5" borderId="1" xfId="16" applyFont="1" applyFill="1" applyBorder="1" applyAlignment="1">
      <alignment horizontal="right"/>
    </xf>
    <xf numFmtId="38" fontId="38" fillId="5" borderId="2" xfId="16" applyFont="1" applyFill="1" applyBorder="1" applyAlignment="1">
      <alignment horizontal="right"/>
    </xf>
    <xf numFmtId="38" fontId="38" fillId="5" borderId="35" xfId="16" applyFont="1" applyFill="1" applyBorder="1" applyAlignment="1">
      <alignment horizontal="right"/>
    </xf>
    <xf numFmtId="38" fontId="34" fillId="2" borderId="1" xfId="16" applyFont="1" applyFill="1" applyBorder="1" applyAlignment="1">
      <alignment/>
    </xf>
    <xf numFmtId="38" fontId="34" fillId="2" borderId="11" xfId="16" applyFont="1" applyFill="1" applyBorder="1" applyAlignment="1">
      <alignment/>
    </xf>
    <xf numFmtId="38" fontId="34" fillId="2" borderId="12" xfId="16" applyFont="1" applyFill="1" applyBorder="1" applyAlignment="1">
      <alignment/>
    </xf>
    <xf numFmtId="38" fontId="0" fillId="0" borderId="31" xfId="0" applyNumberFormat="1" applyFill="1" applyBorder="1" applyAlignment="1">
      <alignment/>
    </xf>
    <xf numFmtId="0" fontId="30" fillId="5" borderId="2" xfId="0" applyFont="1" applyFill="1" applyBorder="1" applyAlignment="1">
      <alignment/>
    </xf>
    <xf numFmtId="0" fontId="30" fillId="0" borderId="31" xfId="0" applyFont="1" applyBorder="1" applyAlignment="1">
      <alignment/>
    </xf>
    <xf numFmtId="38" fontId="0" fillId="3" borderId="31" xfId="16" applyFill="1" applyBorder="1" applyAlignment="1">
      <alignment/>
    </xf>
    <xf numFmtId="38" fontId="18" fillId="2" borderId="31" xfId="16" applyFont="1" applyFill="1" applyBorder="1" applyAlignment="1">
      <alignment/>
    </xf>
    <xf numFmtId="38" fontId="30" fillId="3" borderId="11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ont="1" applyBorder="1" applyAlignment="1">
      <alignment/>
    </xf>
    <xf numFmtId="181" fontId="0" fillId="0" borderId="11" xfId="16" applyNumberFormat="1" applyBorder="1" applyAlignment="1">
      <alignment/>
    </xf>
    <xf numFmtId="0" fontId="0" fillId="0" borderId="15" xfId="0" applyBorder="1" applyAlignment="1">
      <alignment/>
    </xf>
    <xf numFmtId="181" fontId="0" fillId="0" borderId="15" xfId="16" applyNumberFormat="1" applyBorder="1" applyAlignment="1">
      <alignment/>
    </xf>
    <xf numFmtId="38" fontId="0" fillId="2" borderId="31" xfId="16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0" fillId="3" borderId="1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4" fillId="3" borderId="12" xfId="16" applyFont="1" applyFill="1" applyBorder="1" applyAlignment="1">
      <alignment/>
    </xf>
    <xf numFmtId="38" fontId="34" fillId="3" borderId="31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/>
    </xf>
    <xf numFmtId="38" fontId="31" fillId="2" borderId="2" xfId="16" applyFon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1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9" borderId="36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0" fillId="5" borderId="1" xfId="0" applyFont="1" applyFill="1" applyBorder="1" applyAlignment="1">
      <alignment horizontal="center"/>
    </xf>
    <xf numFmtId="38" fontId="30" fillId="5" borderId="1" xfId="16" applyFont="1" applyFill="1" applyBorder="1" applyAlignment="1">
      <alignment/>
    </xf>
    <xf numFmtId="38" fontId="30" fillId="5" borderId="11" xfId="16" applyFont="1" applyFill="1" applyBorder="1" applyAlignment="1">
      <alignment/>
    </xf>
    <xf numFmtId="38" fontId="30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8" fontId="38" fillId="5" borderId="17" xfId="16" applyFont="1" applyFill="1" applyBorder="1" applyAlignment="1">
      <alignment/>
    </xf>
    <xf numFmtId="38" fontId="0" fillId="0" borderId="17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31" xfId="16" applyFill="1" applyBorder="1" applyAlignment="1">
      <alignment/>
    </xf>
    <xf numFmtId="38" fontId="0" fillId="0" borderId="37" xfId="0" applyNumberFormat="1" applyBorder="1" applyAlignment="1">
      <alignment/>
    </xf>
    <xf numFmtId="38" fontId="0" fillId="0" borderId="11" xfId="16" applyFont="1" applyFill="1" applyBorder="1" applyAlignment="1">
      <alignment/>
    </xf>
    <xf numFmtId="38" fontId="0" fillId="0" borderId="25" xfId="16" applyBorder="1" applyAlignment="1">
      <alignment/>
    </xf>
    <xf numFmtId="0" fontId="0" fillId="0" borderId="1" xfId="0" applyFill="1" applyBorder="1" applyAlignment="1">
      <alignment horizontal="distributed" wrapText="1"/>
    </xf>
    <xf numFmtId="0" fontId="0" fillId="0" borderId="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181" fontId="0" fillId="3" borderId="1" xfId="0" applyNumberFormat="1" applyFill="1" applyBorder="1" applyAlignment="1">
      <alignment/>
    </xf>
    <xf numFmtId="38" fontId="0" fillId="3" borderId="1" xfId="16" applyFill="1" applyBorder="1" applyAlignment="1">
      <alignment/>
    </xf>
    <xf numFmtId="0" fontId="0" fillId="0" borderId="1" xfId="0" applyFont="1" applyFill="1" applyBorder="1" applyAlignment="1">
      <alignment horizontal="left"/>
    </xf>
    <xf numFmtId="38" fontId="0" fillId="0" borderId="33" xfId="16" applyBorder="1" applyAlignment="1">
      <alignment/>
    </xf>
    <xf numFmtId="0" fontId="0" fillId="0" borderId="1" xfId="0" applyFont="1" applyFill="1" applyBorder="1" applyAlignment="1">
      <alignment/>
    </xf>
    <xf numFmtId="38" fontId="0" fillId="0" borderId="10" xfId="16" applyFill="1" applyBorder="1" applyAlignment="1">
      <alignment/>
    </xf>
    <xf numFmtId="38" fontId="0" fillId="0" borderId="9" xfId="16" applyFont="1" applyFill="1" applyBorder="1" applyAlignment="1">
      <alignment/>
    </xf>
    <xf numFmtId="38" fontId="0" fillId="0" borderId="11" xfId="16" applyFont="1" applyBorder="1" applyAlignment="1">
      <alignment/>
    </xf>
    <xf numFmtId="38" fontId="0" fillId="0" borderId="2" xfId="16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9" fillId="0" borderId="0" xfId="0" applyFont="1" applyBorder="1" applyAlignment="1">
      <alignment/>
    </xf>
    <xf numFmtId="181" fontId="59" fillId="0" borderId="0" xfId="0" applyNumberFormat="1" applyFont="1" applyBorder="1" applyAlignment="1">
      <alignment/>
    </xf>
    <xf numFmtId="178" fontId="0" fillId="0" borderId="1" xfId="0" applyNumberForma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4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 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1８5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182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1７7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1" u="none" baseline="0"/>
                      <a:t>会員数 
176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平成20年9月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182</c:v>
                </c:pt>
                <c:pt idx="1">
                  <c:v>185</c:v>
                </c:pt>
                <c:pt idx="2">
                  <c:v>184</c:v>
                </c:pt>
                <c:pt idx="3">
                  <c:v>184</c:v>
                </c:pt>
                <c:pt idx="4">
                  <c:v>187</c:v>
                </c:pt>
                <c:pt idx="5">
                  <c:v>185</c:v>
                </c:pt>
                <c:pt idx="6">
                  <c:v>185</c:v>
                </c:pt>
                <c:pt idx="7">
                  <c:v>182</c:v>
                </c:pt>
                <c:pt idx="8">
                  <c:v>178</c:v>
                </c:pt>
                <c:pt idx="9">
                  <c:v>177</c:v>
                </c:pt>
                <c:pt idx="10">
                  <c:v>176</c:v>
                </c:pt>
              </c:numCache>
            </c:numRef>
          </c:val>
        </c:ser>
        <c:gapWidth val="400"/>
        <c:axId val="26192876"/>
        <c:axId val="34409293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平成20年9月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146</c:v>
                </c:pt>
                <c:pt idx="1">
                  <c:v>139.8</c:v>
                </c:pt>
                <c:pt idx="2">
                  <c:v>140.7</c:v>
                </c:pt>
                <c:pt idx="3">
                  <c:v>138</c:v>
                </c:pt>
                <c:pt idx="4">
                  <c:v>120.3</c:v>
                </c:pt>
                <c:pt idx="5">
                  <c:v>113</c:v>
                </c:pt>
                <c:pt idx="6">
                  <c:v>115.8</c:v>
                </c:pt>
                <c:pt idx="7">
                  <c:v>115.1</c:v>
                </c:pt>
                <c:pt idx="8">
                  <c:v>110.1</c:v>
                </c:pt>
                <c:pt idx="9">
                  <c:v>110.6</c:v>
                </c:pt>
                <c:pt idx="10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　　　　(万㎡）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平成10年</c:v>
                </c:pt>
                <c:pt idx="1">
                  <c:v>平成11年</c:v>
                </c:pt>
                <c:pt idx="2">
                  <c:v>平成12年</c:v>
                </c:pt>
                <c:pt idx="3">
                  <c:v>平成13年</c:v>
                </c:pt>
                <c:pt idx="4">
                  <c:v>平成14年</c:v>
                </c:pt>
                <c:pt idx="5">
                  <c:v>平成15年</c:v>
                </c:pt>
                <c:pt idx="6">
                  <c:v>平成16年</c:v>
                </c:pt>
                <c:pt idx="7">
                  <c:v>平成17年</c:v>
                </c:pt>
                <c:pt idx="8">
                  <c:v>平成１８年</c:v>
                </c:pt>
                <c:pt idx="9">
                  <c:v>平成19年</c:v>
                </c:pt>
                <c:pt idx="10">
                  <c:v>平成20年9月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179.3</c:v>
                </c:pt>
                <c:pt idx="1">
                  <c:v>185.5</c:v>
                </c:pt>
                <c:pt idx="2">
                  <c:v>186.7</c:v>
                </c:pt>
                <c:pt idx="3">
                  <c:v>189.8</c:v>
                </c:pt>
                <c:pt idx="4">
                  <c:v>190.2</c:v>
                </c:pt>
                <c:pt idx="5">
                  <c:v>191.7</c:v>
                </c:pt>
                <c:pt idx="6">
                  <c:v>198.8</c:v>
                </c:pt>
                <c:pt idx="7">
                  <c:v>201.7</c:v>
                </c:pt>
                <c:pt idx="8">
                  <c:v>204</c:v>
                </c:pt>
                <c:pt idx="9">
                  <c:v>205.5</c:v>
                </c:pt>
                <c:pt idx="10">
                  <c:v>210.9</c:v>
                </c:pt>
              </c:numCache>
            </c:numRef>
          </c:val>
          <c:smooth val="0"/>
        </c:ser>
        <c:marker val="1"/>
        <c:axId val="41248182"/>
        <c:axId val="35689319"/>
      </c:lineChart>
      <c:catAx>
        <c:axId val="4124818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89319"/>
        <c:crossesAt val="100"/>
        <c:auto val="1"/>
        <c:lblOffset val="100"/>
        <c:noMultiLvlLbl val="0"/>
      </c:catAx>
      <c:valAx>
        <c:axId val="35689319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48182"/>
        <c:crossesAt val="1"/>
        <c:crossBetween val="between"/>
        <c:dispUnits/>
        <c:majorUnit val="10"/>
        <c:minorUnit val="2"/>
      </c:valAx>
      <c:catAx>
        <c:axId val="26192876"/>
        <c:scaling>
          <c:orientation val="minMax"/>
        </c:scaling>
        <c:axPos val="b"/>
        <c:delete val="1"/>
        <c:majorTickMark val="in"/>
        <c:minorTickMark val="none"/>
        <c:tickLblPos val="nextTo"/>
        <c:crossAx val="34409293"/>
        <c:crosses val="autoZero"/>
        <c:auto val="1"/>
        <c:lblOffset val="100"/>
        <c:noMultiLvlLbl val="0"/>
      </c:catAx>
      <c:valAx>
        <c:axId val="34409293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92876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東部支部平成20年9月入庫高上位１０品目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22418</c:v>
                </c:pt>
                <c:pt idx="1">
                  <c:v>15409</c:v>
                </c:pt>
                <c:pt idx="2">
                  <c:v>11949</c:v>
                </c:pt>
                <c:pt idx="3">
                  <c:v>6340</c:v>
                </c:pt>
                <c:pt idx="4">
                  <c:v>4763</c:v>
                </c:pt>
                <c:pt idx="5">
                  <c:v>4646</c:v>
                </c:pt>
                <c:pt idx="6">
                  <c:v>4393</c:v>
                </c:pt>
                <c:pt idx="7">
                  <c:v>3118</c:v>
                </c:pt>
                <c:pt idx="8">
                  <c:v>2211</c:v>
                </c:pt>
                <c:pt idx="9">
                  <c:v>1205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非鉄金属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23062</c:v>
                </c:pt>
                <c:pt idx="1">
                  <c:v>14835</c:v>
                </c:pt>
                <c:pt idx="2">
                  <c:v>11025</c:v>
                </c:pt>
                <c:pt idx="3">
                  <c:v>1770</c:v>
                </c:pt>
                <c:pt idx="4">
                  <c:v>5549</c:v>
                </c:pt>
                <c:pt idx="5">
                  <c:v>5219</c:v>
                </c:pt>
                <c:pt idx="6">
                  <c:v>3945</c:v>
                </c:pt>
                <c:pt idx="7">
                  <c:v>2212</c:v>
                </c:pt>
                <c:pt idx="8">
                  <c:v>1700</c:v>
                </c:pt>
                <c:pt idx="9">
                  <c:v>4293</c:v>
                </c:pt>
              </c:numCache>
            </c:numRef>
          </c:val>
        </c:ser>
        <c:axId val="41208850"/>
        <c:axId val="35335331"/>
      </c:barChart>
      <c:catAx>
        <c:axId val="41208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35331"/>
        <c:crosses val="autoZero"/>
        <c:auto val="1"/>
        <c:lblOffset val="100"/>
        <c:noMultiLvlLbl val="0"/>
      </c:catAx>
      <c:valAx>
        <c:axId val="35335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08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7"/>
          <c:y val="0.20125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富士支部平成20年9月入庫高上位１０品目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9582524"/>
        <c:axId val="43589533"/>
      </c:barChart>
      <c:catAx>
        <c:axId val="49582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9533"/>
        <c:crosses val="autoZero"/>
        <c:auto val="1"/>
        <c:lblOffset val="100"/>
        <c:noMultiLvlLbl val="0"/>
      </c:catAx>
      <c:valAx>
        <c:axId val="43589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82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5"/>
          <c:y val="0.2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清水支部平成20年9月入庫高上位１０品目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雑穀</c:v>
                </c:pt>
                <c:pt idx="3">
                  <c:v>電気機械</c:v>
                </c:pt>
                <c:pt idx="4">
                  <c:v>麦</c:v>
                </c:pt>
                <c:pt idx="5">
                  <c:v>紙・パルプ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その他の機械</c:v>
                </c:pt>
                <c:pt idx="9">
                  <c:v>豆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34723</c:v>
                </c:pt>
                <c:pt idx="1">
                  <c:v>32841</c:v>
                </c:pt>
                <c:pt idx="2">
                  <c:v>25387</c:v>
                </c:pt>
                <c:pt idx="3">
                  <c:v>21125</c:v>
                </c:pt>
                <c:pt idx="4">
                  <c:v>14459</c:v>
                </c:pt>
                <c:pt idx="5">
                  <c:v>13798</c:v>
                </c:pt>
                <c:pt idx="6">
                  <c:v>12453</c:v>
                </c:pt>
                <c:pt idx="7">
                  <c:v>12302</c:v>
                </c:pt>
                <c:pt idx="8">
                  <c:v>8914</c:v>
                </c:pt>
                <c:pt idx="9">
                  <c:v>6950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雑穀</c:v>
                </c:pt>
                <c:pt idx="3">
                  <c:v>電気機械</c:v>
                </c:pt>
                <c:pt idx="4">
                  <c:v>麦</c:v>
                </c:pt>
                <c:pt idx="5">
                  <c:v>紙・パルプ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その他の機械</c:v>
                </c:pt>
                <c:pt idx="9">
                  <c:v>豆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26728</c:v>
                </c:pt>
                <c:pt idx="1">
                  <c:v>37257</c:v>
                </c:pt>
                <c:pt idx="2">
                  <c:v>2268</c:v>
                </c:pt>
                <c:pt idx="3">
                  <c:v>8209</c:v>
                </c:pt>
                <c:pt idx="4">
                  <c:v>18055</c:v>
                </c:pt>
                <c:pt idx="5">
                  <c:v>4691</c:v>
                </c:pt>
                <c:pt idx="6">
                  <c:v>13163</c:v>
                </c:pt>
                <c:pt idx="7">
                  <c:v>12033</c:v>
                </c:pt>
                <c:pt idx="8">
                  <c:v>12656</c:v>
                </c:pt>
                <c:pt idx="9">
                  <c:v>198</c:v>
                </c:pt>
              </c:numCache>
            </c:numRef>
          </c:val>
        </c:ser>
        <c:axId val="56761478"/>
        <c:axId val="41091255"/>
      </c:barChart>
      <c:catAx>
        <c:axId val="56761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91255"/>
        <c:crosses val="autoZero"/>
        <c:auto val="1"/>
        <c:lblOffset val="100"/>
        <c:noMultiLvlLbl val="0"/>
      </c:catAx>
      <c:valAx>
        <c:axId val="41091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61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"/>
          <c:y val="0.341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静岡支部平成20年9月入庫高上位１０品目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276976"/>
        <c:axId val="40057329"/>
      </c:barChart>
      <c:catAx>
        <c:axId val="34276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57329"/>
        <c:crosses val="autoZero"/>
        <c:auto val="1"/>
        <c:lblOffset val="100"/>
        <c:noMultiLvlLbl val="0"/>
      </c:catAx>
      <c:valAx>
        <c:axId val="40057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6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駿遠支部平成20年9月入庫高上位１０品目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非金属鉱物</c:v>
                </c:pt>
                <c:pt idx="8">
                  <c:v>石油製品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54723</c:v>
                </c:pt>
                <c:pt idx="1">
                  <c:v>21963</c:v>
                </c:pt>
                <c:pt idx="2">
                  <c:v>18489</c:v>
                </c:pt>
                <c:pt idx="3">
                  <c:v>8174</c:v>
                </c:pt>
                <c:pt idx="4">
                  <c:v>6896</c:v>
                </c:pt>
                <c:pt idx="5">
                  <c:v>5879</c:v>
                </c:pt>
                <c:pt idx="6">
                  <c:v>2497</c:v>
                </c:pt>
                <c:pt idx="7">
                  <c:v>1989</c:v>
                </c:pt>
                <c:pt idx="8">
                  <c:v>1897</c:v>
                </c:pt>
                <c:pt idx="9">
                  <c:v>1738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非金属鉱物</c:v>
                </c:pt>
                <c:pt idx="8">
                  <c:v>石油製品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61687</c:v>
                </c:pt>
                <c:pt idx="1">
                  <c:v>16589</c:v>
                </c:pt>
                <c:pt idx="2">
                  <c:v>16141</c:v>
                </c:pt>
                <c:pt idx="3">
                  <c:v>8575</c:v>
                </c:pt>
                <c:pt idx="4">
                  <c:v>6026</c:v>
                </c:pt>
                <c:pt idx="5">
                  <c:v>5777</c:v>
                </c:pt>
                <c:pt idx="6">
                  <c:v>2514</c:v>
                </c:pt>
                <c:pt idx="7">
                  <c:v>2169</c:v>
                </c:pt>
                <c:pt idx="8">
                  <c:v>2944</c:v>
                </c:pt>
                <c:pt idx="9">
                  <c:v>2223</c:v>
                </c:pt>
              </c:numCache>
            </c:numRef>
          </c:val>
        </c:ser>
        <c:axId val="24971642"/>
        <c:axId val="23418187"/>
      </c:bar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18187"/>
        <c:crosses val="autoZero"/>
        <c:auto val="1"/>
        <c:lblOffset val="100"/>
        <c:noMultiLvlLbl val="0"/>
      </c:catAx>
      <c:valAx>
        <c:axId val="23418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71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85"/>
          <c:y val="0.827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西部支部平成20年9月入庫高上位１０品目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437092"/>
        <c:axId val="17824965"/>
      </c:barChart>
      <c:catAx>
        <c:axId val="9437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24965"/>
        <c:crosses val="autoZero"/>
        <c:auto val="1"/>
        <c:lblOffset val="100"/>
        <c:noMultiLvlLbl val="0"/>
      </c:catAx>
      <c:valAx>
        <c:axId val="17824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37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雑穀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230301</c:v>
                </c:pt>
                <c:pt idx="1">
                  <c:v>105070</c:v>
                </c:pt>
                <c:pt idx="2">
                  <c:v>86753</c:v>
                </c:pt>
                <c:pt idx="3">
                  <c:v>85077</c:v>
                </c:pt>
                <c:pt idx="4">
                  <c:v>68242</c:v>
                </c:pt>
                <c:pt idx="5">
                  <c:v>63530</c:v>
                </c:pt>
                <c:pt idx="6">
                  <c:v>60809</c:v>
                </c:pt>
                <c:pt idx="7">
                  <c:v>49176</c:v>
                </c:pt>
                <c:pt idx="8">
                  <c:v>45143</c:v>
                </c:pt>
                <c:pt idx="9">
                  <c:v>42121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麦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雑穀</c:v>
                </c:pt>
                <c:pt idx="9">
                  <c:v>缶詰・びん詰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240146</c:v>
                </c:pt>
                <c:pt idx="1">
                  <c:v>66619</c:v>
                </c:pt>
                <c:pt idx="2">
                  <c:v>73822</c:v>
                </c:pt>
                <c:pt idx="3">
                  <c:v>84954</c:v>
                </c:pt>
                <c:pt idx="4">
                  <c:v>65136</c:v>
                </c:pt>
                <c:pt idx="5">
                  <c:v>58502</c:v>
                </c:pt>
                <c:pt idx="6">
                  <c:v>51602</c:v>
                </c:pt>
                <c:pt idx="7">
                  <c:v>66619</c:v>
                </c:pt>
                <c:pt idx="8">
                  <c:v>30952</c:v>
                </c:pt>
                <c:pt idx="9">
                  <c:v>37513</c:v>
                </c:pt>
              </c:numCache>
            </c:numRef>
          </c:val>
        </c:ser>
        <c:axId val="26206958"/>
        <c:axId val="34536031"/>
      </c:barChart>
      <c:catAx>
        <c:axId val="26206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36031"/>
        <c:crosses val="autoZero"/>
        <c:auto val="1"/>
        <c:lblOffset val="100"/>
        <c:noMultiLvlLbl val="0"/>
      </c:catAx>
      <c:valAx>
        <c:axId val="34536031"/>
        <c:scaling>
          <c:orientation val="minMax"/>
          <c:max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06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256"/>
          <c:w val="0.096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平成１9年9月保管残高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その他の機械</c:v>
                  </c:pt>
                  <c:pt idx="8">
                    <c:v>雑穀</c:v>
                  </c:pt>
                  <c:pt idx="9">
                    <c:v>缶詰・びん詰</c:v>
                  </c:pt>
                  <c:pt idx="10">
                    <c:v>缶詰・びん詰</c:v>
                  </c:pt>
                </c:lvl>
                <c:lvl>
                  <c:pt idx="0">
                    <c:v>240,146</c:v>
                  </c:pt>
                  <c:pt idx="1">
                    <c:v>66,619</c:v>
                  </c:pt>
                  <c:pt idx="2">
                    <c:v>73,822</c:v>
                  </c:pt>
                  <c:pt idx="3">
                    <c:v>84,954</c:v>
                  </c:pt>
                  <c:pt idx="4">
                    <c:v>65,136</c:v>
                  </c:pt>
                  <c:pt idx="5">
                    <c:v>58,502</c:v>
                  </c:pt>
                  <c:pt idx="6">
                    <c:v>51,602</c:v>
                  </c:pt>
                  <c:pt idx="7">
                    <c:v>66,619</c:v>
                  </c:pt>
                  <c:pt idx="8">
                    <c:v>30,952</c:v>
                  </c:pt>
                  <c:pt idx="9">
                    <c:v>37,513</c:v>
                  </c:pt>
                  <c:pt idx="10">
                    <c:v>290,881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240146</c:v>
                </c:pt>
                <c:pt idx="1">
                  <c:v>66619</c:v>
                </c:pt>
                <c:pt idx="2">
                  <c:v>73822</c:v>
                </c:pt>
                <c:pt idx="3">
                  <c:v>84954</c:v>
                </c:pt>
                <c:pt idx="4">
                  <c:v>65136</c:v>
                </c:pt>
                <c:pt idx="5">
                  <c:v>58502</c:v>
                </c:pt>
                <c:pt idx="6">
                  <c:v>51602</c:v>
                </c:pt>
                <c:pt idx="7">
                  <c:v>66619</c:v>
                </c:pt>
                <c:pt idx="8">
                  <c:v>30952</c:v>
                </c:pt>
                <c:pt idx="9">
                  <c:v>37513</c:v>
                </c:pt>
                <c:pt idx="10">
                  <c:v>290881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平成20年9月保管残高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雑品</c:v>
                  </c:pt>
                  <c:pt idx="4">
                    <c:v>その他の日用品</c:v>
                  </c:pt>
                  <c:pt idx="5">
                    <c:v>麦</c:v>
                  </c:pt>
                  <c:pt idx="6">
                    <c:v>その他の食料工業品</c:v>
                  </c:pt>
                  <c:pt idx="7">
                    <c:v>その他の機械</c:v>
                  </c:pt>
                  <c:pt idx="8">
                    <c:v>雑穀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230,301</c:v>
                  </c:pt>
                  <c:pt idx="1">
                    <c:v>105,070</c:v>
                  </c:pt>
                  <c:pt idx="2">
                    <c:v>86,753</c:v>
                  </c:pt>
                  <c:pt idx="3">
                    <c:v>85,077</c:v>
                  </c:pt>
                  <c:pt idx="4">
                    <c:v>68,242</c:v>
                  </c:pt>
                  <c:pt idx="5">
                    <c:v>63,530</c:v>
                  </c:pt>
                  <c:pt idx="6">
                    <c:v>60,809</c:v>
                  </c:pt>
                  <c:pt idx="7">
                    <c:v>49,176</c:v>
                  </c:pt>
                  <c:pt idx="8">
                    <c:v>45,143</c:v>
                  </c:pt>
                  <c:pt idx="9">
                    <c:v>42,121</c:v>
                  </c:pt>
                  <c:pt idx="10">
                    <c:v>343,660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230301</c:v>
                </c:pt>
                <c:pt idx="1">
                  <c:v>105070</c:v>
                </c:pt>
                <c:pt idx="2">
                  <c:v>86753</c:v>
                </c:pt>
                <c:pt idx="3">
                  <c:v>85077</c:v>
                </c:pt>
                <c:pt idx="4">
                  <c:v>68242</c:v>
                </c:pt>
                <c:pt idx="5">
                  <c:v>63530</c:v>
                </c:pt>
                <c:pt idx="6">
                  <c:v>60809</c:v>
                </c:pt>
                <c:pt idx="7">
                  <c:v>49176</c:v>
                </c:pt>
                <c:pt idx="8">
                  <c:v>45143</c:v>
                </c:pt>
                <c:pt idx="9">
                  <c:v>42121</c:v>
                </c:pt>
                <c:pt idx="10">
                  <c:v>343660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東部支部平成20年9月保管残高上位１０品目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その他の機械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28116</c:v>
                </c:pt>
                <c:pt idx="1">
                  <c:v>9726</c:v>
                </c:pt>
                <c:pt idx="2">
                  <c:v>6949</c:v>
                </c:pt>
                <c:pt idx="3">
                  <c:v>6372</c:v>
                </c:pt>
                <c:pt idx="4">
                  <c:v>5944</c:v>
                </c:pt>
                <c:pt idx="5">
                  <c:v>5509</c:v>
                </c:pt>
                <c:pt idx="6">
                  <c:v>5304</c:v>
                </c:pt>
                <c:pt idx="7">
                  <c:v>5136</c:v>
                </c:pt>
                <c:pt idx="8">
                  <c:v>5078</c:v>
                </c:pt>
                <c:pt idx="9">
                  <c:v>3008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その他の機械</c:v>
                </c:pt>
                <c:pt idx="4">
                  <c:v>合成樹脂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非鉄金属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27088</c:v>
                </c:pt>
                <c:pt idx="1">
                  <c:v>10824</c:v>
                </c:pt>
                <c:pt idx="2">
                  <c:v>6846</c:v>
                </c:pt>
                <c:pt idx="3">
                  <c:v>3776</c:v>
                </c:pt>
                <c:pt idx="4">
                  <c:v>4135</c:v>
                </c:pt>
                <c:pt idx="5">
                  <c:v>4293</c:v>
                </c:pt>
                <c:pt idx="6">
                  <c:v>4709</c:v>
                </c:pt>
                <c:pt idx="7">
                  <c:v>7722</c:v>
                </c:pt>
                <c:pt idx="8">
                  <c:v>1456</c:v>
                </c:pt>
                <c:pt idx="9">
                  <c:v>4876</c:v>
                </c:pt>
              </c:numCache>
            </c:numRef>
          </c:val>
        </c:ser>
        <c:axId val="42388824"/>
        <c:axId val="45955097"/>
      </c:barChart>
      <c:catAx>
        <c:axId val="42388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55097"/>
        <c:crosses val="autoZero"/>
        <c:auto val="1"/>
        <c:lblOffset val="100"/>
        <c:noMultiLvlLbl val="0"/>
      </c:catAx>
      <c:valAx>
        <c:axId val="45955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88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186,581</c:v>
                  </c:pt>
                  <c:pt idx="1">
                    <c:v>366,495</c:v>
                  </c:pt>
                  <c:pt idx="2">
                    <c:v>429,958</c:v>
                  </c:pt>
                  <c:pt idx="3">
                    <c:v>99,716</c:v>
                  </c:pt>
                  <c:pt idx="4">
                    <c:v>373,701</c:v>
                  </c:pt>
                  <c:pt idx="5">
                    <c:v>652,857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186581</c:v>
                </c:pt>
                <c:pt idx="1">
                  <c:v>366495</c:v>
                </c:pt>
                <c:pt idx="2">
                  <c:v>429958</c:v>
                </c:pt>
                <c:pt idx="3">
                  <c:v>99716</c:v>
                </c:pt>
                <c:pt idx="4">
                  <c:v>373701</c:v>
                </c:pt>
                <c:pt idx="5">
                  <c:v>652857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富士支部平成20年9月保管残高上位１０品目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0942690"/>
        <c:axId val="31375347"/>
      </c:barChart>
      <c:catAx>
        <c:axId val="10942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75347"/>
        <c:crosses val="autoZero"/>
        <c:auto val="1"/>
        <c:lblOffset val="100"/>
        <c:noMultiLvlLbl val="0"/>
      </c:catAx>
      <c:valAx>
        <c:axId val="313753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42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5"/>
          <c:y val="0.2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清水支部平成20年9月保管残高上位１０品目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その他の食料工業品</c:v>
                </c:pt>
                <c:pt idx="8">
                  <c:v>紙・パルプ</c:v>
                </c:pt>
                <c:pt idx="9">
                  <c:v>豆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60672</c:v>
                </c:pt>
                <c:pt idx="1">
                  <c:v>44273</c:v>
                </c:pt>
                <c:pt idx="2">
                  <c:v>38920</c:v>
                </c:pt>
                <c:pt idx="3">
                  <c:v>30206</c:v>
                </c:pt>
                <c:pt idx="4">
                  <c:v>24790</c:v>
                </c:pt>
                <c:pt idx="5">
                  <c:v>24439</c:v>
                </c:pt>
                <c:pt idx="6">
                  <c:v>21743</c:v>
                </c:pt>
                <c:pt idx="7">
                  <c:v>21244</c:v>
                </c:pt>
                <c:pt idx="8">
                  <c:v>19007</c:v>
                </c:pt>
                <c:pt idx="9">
                  <c:v>14773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缶詰・びん詰</c:v>
                </c:pt>
                <c:pt idx="3">
                  <c:v>米</c:v>
                </c:pt>
                <c:pt idx="4">
                  <c:v>雑品</c:v>
                </c:pt>
                <c:pt idx="5">
                  <c:v>飲料</c:v>
                </c:pt>
                <c:pt idx="6">
                  <c:v>その他の日用品</c:v>
                </c:pt>
                <c:pt idx="7">
                  <c:v>その他の食料工業品</c:v>
                </c:pt>
                <c:pt idx="8">
                  <c:v>紙・パルプ</c:v>
                </c:pt>
                <c:pt idx="9">
                  <c:v>豆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55956</c:v>
                </c:pt>
                <c:pt idx="1">
                  <c:v>30328</c:v>
                </c:pt>
                <c:pt idx="2">
                  <c:v>34748</c:v>
                </c:pt>
                <c:pt idx="3">
                  <c:v>31900</c:v>
                </c:pt>
                <c:pt idx="4">
                  <c:v>26707</c:v>
                </c:pt>
                <c:pt idx="5">
                  <c:v>23887</c:v>
                </c:pt>
                <c:pt idx="6">
                  <c:v>22211</c:v>
                </c:pt>
                <c:pt idx="7">
                  <c:v>15569</c:v>
                </c:pt>
                <c:pt idx="8">
                  <c:v>8763</c:v>
                </c:pt>
                <c:pt idx="9">
                  <c:v>7422</c:v>
                </c:pt>
              </c:numCache>
            </c:numRef>
          </c:val>
        </c:ser>
        <c:axId val="13942668"/>
        <c:axId val="58375149"/>
      </c:barChart>
      <c:catAx>
        <c:axId val="13942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75149"/>
        <c:crosses val="autoZero"/>
        <c:auto val="1"/>
        <c:lblOffset val="100"/>
        <c:noMultiLvlLbl val="0"/>
      </c:catAx>
      <c:valAx>
        <c:axId val="583751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42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静岡支部平成20年9月保管残高上位１０品目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5614294"/>
        <c:axId val="30766599"/>
      </c:barChart>
      <c:catAx>
        <c:axId val="55614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66599"/>
        <c:crosses val="autoZero"/>
        <c:auto val="1"/>
        <c:lblOffset val="100"/>
        <c:noMultiLvlLbl val="0"/>
      </c:catAx>
      <c:valAx>
        <c:axId val="307665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14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3"/>
          <c:y val="0.3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駿遠支部平成20年9月保管残高上位１０品目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その他の農産物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化学肥料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40009</c:v>
                </c:pt>
                <c:pt idx="1">
                  <c:v>18477</c:v>
                </c:pt>
                <c:pt idx="2">
                  <c:v>10362</c:v>
                </c:pt>
                <c:pt idx="3">
                  <c:v>9659</c:v>
                </c:pt>
                <c:pt idx="4">
                  <c:v>8986</c:v>
                </c:pt>
                <c:pt idx="5">
                  <c:v>8971</c:v>
                </c:pt>
                <c:pt idx="6">
                  <c:v>8861</c:v>
                </c:pt>
                <c:pt idx="7">
                  <c:v>5942</c:v>
                </c:pt>
                <c:pt idx="8">
                  <c:v>5928</c:v>
                </c:pt>
                <c:pt idx="9">
                  <c:v>2971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その他の農産物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化学肥料</c:v>
                </c:pt>
                <c:pt idx="6">
                  <c:v>鉄鋼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32782</c:v>
                </c:pt>
                <c:pt idx="1">
                  <c:v>18423</c:v>
                </c:pt>
                <c:pt idx="2">
                  <c:v>4595</c:v>
                </c:pt>
                <c:pt idx="3">
                  <c:v>10045</c:v>
                </c:pt>
                <c:pt idx="4">
                  <c:v>6035</c:v>
                </c:pt>
                <c:pt idx="5">
                  <c:v>6299</c:v>
                </c:pt>
                <c:pt idx="6">
                  <c:v>8411</c:v>
                </c:pt>
                <c:pt idx="7">
                  <c:v>5233</c:v>
                </c:pt>
                <c:pt idx="8">
                  <c:v>6880</c:v>
                </c:pt>
                <c:pt idx="9">
                  <c:v>2815</c:v>
                </c:pt>
              </c:numCache>
            </c:numRef>
          </c:val>
        </c:ser>
        <c:axId val="8463936"/>
        <c:axId val="9066561"/>
      </c:barChart>
      <c:catAx>
        <c:axId val="8463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66561"/>
        <c:crosses val="autoZero"/>
        <c:auto val="1"/>
        <c:lblOffset val="100"/>
        <c:noMultiLvlLbl val="0"/>
      </c:catAx>
      <c:valAx>
        <c:axId val="9066561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63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西部支部平成20年9月保管残高上位１０品目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4490186"/>
        <c:axId val="63302811"/>
      </c:barChart>
      <c:catAx>
        <c:axId val="14490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02811"/>
        <c:crosses val="autoZero"/>
        <c:auto val="1"/>
        <c:lblOffset val="100"/>
        <c:noMultiLvlLbl val="0"/>
      </c:catAx>
      <c:valAx>
        <c:axId val="63302811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90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925"/>
          <c:y val="0.1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ptCount val="12"/>
                <c:pt idx="0">
                  <c:v>92.5</c:v>
                </c:pt>
                <c:pt idx="1">
                  <c:v>96.7</c:v>
                </c:pt>
                <c:pt idx="2">
                  <c:v>92.6</c:v>
                </c:pt>
                <c:pt idx="3">
                  <c:v>92.4</c:v>
                </c:pt>
                <c:pt idx="4">
                  <c:v>90.8</c:v>
                </c:pt>
                <c:pt idx="5">
                  <c:v>92.9</c:v>
                </c:pt>
                <c:pt idx="6">
                  <c:v>91.7</c:v>
                </c:pt>
                <c:pt idx="7">
                  <c:v>90</c:v>
                </c:pt>
                <c:pt idx="8">
                  <c:v>88.2</c:v>
                </c:pt>
                <c:pt idx="9">
                  <c:v>92.5</c:v>
                </c:pt>
                <c:pt idx="10">
                  <c:v>92.9</c:v>
                </c:pt>
                <c:pt idx="11">
                  <c:v>85.8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ptCount val="12"/>
                <c:pt idx="0">
                  <c:v>90.1</c:v>
                </c:pt>
                <c:pt idx="1">
                  <c:v>96.7</c:v>
                </c:pt>
                <c:pt idx="2">
                  <c:v>102.8</c:v>
                </c:pt>
                <c:pt idx="3">
                  <c:v>96.6</c:v>
                </c:pt>
                <c:pt idx="4">
                  <c:v>101</c:v>
                </c:pt>
                <c:pt idx="5">
                  <c:v>96.2</c:v>
                </c:pt>
                <c:pt idx="6">
                  <c:v>96.2</c:v>
                </c:pt>
                <c:pt idx="7">
                  <c:v>95.9</c:v>
                </c:pt>
                <c:pt idx="8">
                  <c:v>92.7</c:v>
                </c:pt>
              </c:numCache>
            </c:numRef>
          </c:val>
          <c:smooth val="0"/>
        </c:ser>
        <c:marker val="1"/>
        <c:axId val="32854388"/>
        <c:axId val="27254037"/>
      </c:lineChart>
      <c:catAx>
        <c:axId val="328543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54037"/>
        <c:crosses val="autoZero"/>
        <c:auto val="1"/>
        <c:lblOffset val="100"/>
        <c:noMultiLvlLbl val="0"/>
      </c:catAx>
      <c:valAx>
        <c:axId val="27254037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5438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ptCount val="12"/>
                <c:pt idx="0">
                  <c:v>69.7</c:v>
                </c:pt>
                <c:pt idx="1">
                  <c:v>79.8</c:v>
                </c:pt>
                <c:pt idx="2">
                  <c:v>89.3</c:v>
                </c:pt>
                <c:pt idx="3">
                  <c:v>81</c:v>
                </c:pt>
                <c:pt idx="4">
                  <c:v>78.7</c:v>
                </c:pt>
                <c:pt idx="5">
                  <c:v>80.2</c:v>
                </c:pt>
                <c:pt idx="6">
                  <c:v>77.6</c:v>
                </c:pt>
                <c:pt idx="7">
                  <c:v>73.1</c:v>
                </c:pt>
                <c:pt idx="8">
                  <c:v>78.4</c:v>
                </c:pt>
                <c:pt idx="9">
                  <c:v>82.3</c:v>
                </c:pt>
                <c:pt idx="10">
                  <c:v>77.4</c:v>
                </c:pt>
                <c:pt idx="11">
                  <c:v>68.1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ptCount val="12"/>
                <c:pt idx="0">
                  <c:v>71.8</c:v>
                </c:pt>
                <c:pt idx="1">
                  <c:v>92</c:v>
                </c:pt>
                <c:pt idx="2">
                  <c:v>88.9</c:v>
                </c:pt>
                <c:pt idx="3">
                  <c:v>80.5</c:v>
                </c:pt>
                <c:pt idx="4">
                  <c:v>76.9</c:v>
                </c:pt>
                <c:pt idx="5">
                  <c:v>79.8</c:v>
                </c:pt>
                <c:pt idx="6">
                  <c:v>87.8</c:v>
                </c:pt>
                <c:pt idx="7">
                  <c:v>83.2</c:v>
                </c:pt>
                <c:pt idx="8">
                  <c:v>81.5</c:v>
                </c:pt>
              </c:numCache>
            </c:numRef>
          </c:val>
          <c:smooth val="0"/>
        </c:ser>
        <c:marker val="1"/>
        <c:axId val="43959742"/>
        <c:axId val="60093359"/>
      </c:lineChart>
      <c:catAx>
        <c:axId val="4395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3359"/>
        <c:crosses val="autoZero"/>
        <c:auto val="1"/>
        <c:lblOffset val="100"/>
        <c:noMultiLvlLbl val="0"/>
      </c:catAx>
      <c:valAx>
        <c:axId val="60093359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597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69320"/>
        <c:axId val="35723881"/>
      </c:lineChart>
      <c:catAx>
        <c:axId val="396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3881"/>
        <c:crosses val="autoZero"/>
        <c:auto val="1"/>
        <c:lblOffset val="100"/>
        <c:noMultiLvlLbl val="0"/>
      </c:catAx>
      <c:valAx>
        <c:axId val="35723881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3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15.3</c:v>
                </c:pt>
                <c:pt idx="1">
                  <c:v>16</c:v>
                </c:pt>
                <c:pt idx="2">
                  <c:v>17.8</c:v>
                </c:pt>
                <c:pt idx="3">
                  <c:v>16.9</c:v>
                </c:pt>
                <c:pt idx="4">
                  <c:v>18.4</c:v>
                </c:pt>
                <c:pt idx="5">
                  <c:v>17.6</c:v>
                </c:pt>
                <c:pt idx="6">
                  <c:v>15.3</c:v>
                </c:pt>
                <c:pt idx="7">
                  <c:v>15.4</c:v>
                </c:pt>
                <c:pt idx="8">
                  <c:v>16.9</c:v>
                </c:pt>
                <c:pt idx="9">
                  <c:v>17.3</c:v>
                </c:pt>
                <c:pt idx="10">
                  <c:v>17.1</c:v>
                </c:pt>
                <c:pt idx="11">
                  <c:v>17.5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15.8</c:v>
                </c:pt>
                <c:pt idx="1">
                  <c:v>15.4</c:v>
                </c:pt>
                <c:pt idx="2">
                  <c:v>15</c:v>
                </c:pt>
                <c:pt idx="3">
                  <c:v>17.1</c:v>
                </c:pt>
                <c:pt idx="4">
                  <c:v>15.4</c:v>
                </c:pt>
                <c:pt idx="5">
                  <c:v>15.7</c:v>
                </c:pt>
                <c:pt idx="6">
                  <c:v>16.6</c:v>
                </c:pt>
                <c:pt idx="7">
                  <c:v>14.1</c:v>
                </c:pt>
                <c:pt idx="8">
                  <c:v>15</c:v>
                </c:pt>
              </c:numCache>
            </c:numRef>
          </c:val>
          <c:smooth val="0"/>
        </c:ser>
        <c:marker val="1"/>
        <c:axId val="53079474"/>
        <c:axId val="7953219"/>
      </c:lineChart>
      <c:catAx>
        <c:axId val="530794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53219"/>
        <c:crosses val="autoZero"/>
        <c:auto val="1"/>
        <c:lblOffset val="100"/>
        <c:noMultiLvlLbl val="0"/>
      </c:catAx>
      <c:valAx>
        <c:axId val="795321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794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27.3</c:v>
                </c:pt>
                <c:pt idx="1">
                  <c:v>27.4</c:v>
                </c:pt>
                <c:pt idx="2">
                  <c:v>27.8</c:v>
                </c:pt>
                <c:pt idx="3">
                  <c:v>27.4</c:v>
                </c:pt>
                <c:pt idx="4">
                  <c:v>28.1</c:v>
                </c:pt>
                <c:pt idx="5">
                  <c:v>28.2</c:v>
                </c:pt>
                <c:pt idx="6">
                  <c:v>27.3</c:v>
                </c:pt>
                <c:pt idx="7">
                  <c:v>26.7</c:v>
                </c:pt>
                <c:pt idx="8">
                  <c:v>27.2</c:v>
                </c:pt>
                <c:pt idx="9">
                  <c:v>27</c:v>
                </c:pt>
                <c:pt idx="10">
                  <c:v>27.3</c:v>
                </c:pt>
                <c:pt idx="1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29.2</c:v>
                </c:pt>
                <c:pt idx="1">
                  <c:v>27.7</c:v>
                </c:pt>
                <c:pt idx="2">
                  <c:v>25.7</c:v>
                </c:pt>
                <c:pt idx="3">
                  <c:v>25.8</c:v>
                </c:pt>
                <c:pt idx="4">
                  <c:v>25.9</c:v>
                </c:pt>
                <c:pt idx="5">
                  <c:v>27.1</c:v>
                </c:pt>
                <c:pt idx="6">
                  <c:v>26.4</c:v>
                </c:pt>
                <c:pt idx="7">
                  <c:v>26.5</c:v>
                </c:pt>
                <c:pt idx="8">
                  <c:v>26.6</c:v>
                </c:pt>
              </c:numCache>
            </c:numRef>
          </c:val>
          <c:smooth val="0"/>
        </c:ser>
        <c:marker val="1"/>
        <c:axId val="4470108"/>
        <c:axId val="40230973"/>
      </c:lineChart>
      <c:catAx>
        <c:axId val="44701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30973"/>
        <c:crosses val="autoZero"/>
        <c:auto val="1"/>
        <c:lblOffset val="100"/>
        <c:noMultiLvlLbl val="0"/>
      </c:catAx>
      <c:valAx>
        <c:axId val="40230973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1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平成20年9月倉庫使用状況(1～3類）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123942</c:v>
                </c:pt>
                <c:pt idx="1">
                  <c:v>225574</c:v>
                </c:pt>
                <c:pt idx="2">
                  <c:v>246908</c:v>
                </c:pt>
                <c:pt idx="3">
                  <c:v>59757</c:v>
                </c:pt>
                <c:pt idx="4">
                  <c:v>272823</c:v>
                </c:pt>
                <c:pt idx="5">
                  <c:v>417073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62639</c:v>
                </c:pt>
                <c:pt idx="1">
                  <c:v>140921</c:v>
                </c:pt>
                <c:pt idx="2">
                  <c:v>183050</c:v>
                </c:pt>
                <c:pt idx="3">
                  <c:v>39959</c:v>
                </c:pt>
                <c:pt idx="4">
                  <c:v>100878</c:v>
                </c:pt>
                <c:pt idx="5">
                  <c:v>235784</c:v>
                </c:pt>
              </c:numCache>
            </c:numRef>
          </c:val>
          <c:shape val="box"/>
        </c:ser>
        <c:overlap val="100"/>
        <c:shape val="box"/>
        <c:axId val="52768416"/>
        <c:axId val="5153697"/>
      </c:bar3DChart>
      <c:catAx>
        <c:axId val="52768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3697"/>
        <c:crosses val="autoZero"/>
        <c:auto val="1"/>
        <c:lblOffset val="100"/>
        <c:noMultiLvlLbl val="0"/>
      </c:catAx>
      <c:valAx>
        <c:axId val="51536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8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79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15"/>
          <c:w val="0.991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534438"/>
        <c:axId val="37483351"/>
      </c:lineChart>
      <c:catAx>
        <c:axId val="265344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83351"/>
        <c:crosses val="autoZero"/>
        <c:auto val="1"/>
        <c:lblOffset val="100"/>
        <c:noMultiLvlLbl val="0"/>
      </c:catAx>
      <c:valAx>
        <c:axId val="37483351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344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21.2</c:v>
                </c:pt>
                <c:pt idx="1">
                  <c:v>18.2</c:v>
                </c:pt>
                <c:pt idx="2">
                  <c:v>21.8</c:v>
                </c:pt>
                <c:pt idx="3">
                  <c:v>21.3</c:v>
                </c:pt>
                <c:pt idx="4">
                  <c:v>21.8</c:v>
                </c:pt>
                <c:pt idx="5">
                  <c:v>22.4</c:v>
                </c:pt>
                <c:pt idx="6">
                  <c:v>24.4</c:v>
                </c:pt>
                <c:pt idx="7">
                  <c:v>20.7</c:v>
                </c:pt>
                <c:pt idx="8">
                  <c:v>17.6</c:v>
                </c:pt>
                <c:pt idx="9">
                  <c:v>21</c:v>
                </c:pt>
                <c:pt idx="10">
                  <c:v>22</c:v>
                </c:pt>
                <c:pt idx="11">
                  <c:v>20.3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18.4</c:v>
                </c:pt>
                <c:pt idx="1">
                  <c:v>19.4</c:v>
                </c:pt>
                <c:pt idx="2">
                  <c:v>19.4</c:v>
                </c:pt>
                <c:pt idx="3">
                  <c:v>24.5</c:v>
                </c:pt>
                <c:pt idx="4">
                  <c:v>21</c:v>
                </c:pt>
                <c:pt idx="5">
                  <c:v>21.8</c:v>
                </c:pt>
                <c:pt idx="6">
                  <c:v>24.5</c:v>
                </c:pt>
                <c:pt idx="7">
                  <c:v>18.9</c:v>
                </c:pt>
                <c:pt idx="8">
                  <c:v>22</c:v>
                </c:pt>
              </c:numCache>
            </c:numRef>
          </c:val>
          <c:smooth val="0"/>
        </c:ser>
        <c:axId val="1805840"/>
        <c:axId val="16252561"/>
      </c:lineChart>
      <c:catAx>
        <c:axId val="18058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52561"/>
        <c:crosses val="autoZero"/>
        <c:auto val="1"/>
        <c:lblOffset val="100"/>
        <c:noMultiLvlLbl val="0"/>
      </c:catAx>
      <c:valAx>
        <c:axId val="16252561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84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1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36.2</c:v>
                </c:pt>
                <c:pt idx="1">
                  <c:v>36.5</c:v>
                </c:pt>
                <c:pt idx="2">
                  <c:v>36.5</c:v>
                </c:pt>
                <c:pt idx="3">
                  <c:v>36.3</c:v>
                </c:pt>
                <c:pt idx="4">
                  <c:v>37.5</c:v>
                </c:pt>
                <c:pt idx="5">
                  <c:v>37.7</c:v>
                </c:pt>
                <c:pt idx="6">
                  <c:v>38.7</c:v>
                </c:pt>
                <c:pt idx="7">
                  <c:v>37.1</c:v>
                </c:pt>
                <c:pt idx="8">
                  <c:v>34.8</c:v>
                </c:pt>
                <c:pt idx="9">
                  <c:v>35.1</c:v>
                </c:pt>
                <c:pt idx="10">
                  <c:v>36.2</c:v>
                </c:pt>
                <c:pt idx="1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34.7</c:v>
                </c:pt>
                <c:pt idx="1">
                  <c:v>34.4</c:v>
                </c:pt>
                <c:pt idx="2">
                  <c:v>33.5</c:v>
                </c:pt>
                <c:pt idx="3">
                  <c:v>36.6</c:v>
                </c:pt>
                <c:pt idx="4">
                  <c:v>38</c:v>
                </c:pt>
                <c:pt idx="5">
                  <c:v>38.1</c:v>
                </c:pt>
                <c:pt idx="6">
                  <c:v>39.3</c:v>
                </c:pt>
                <c:pt idx="7">
                  <c:v>38.5</c:v>
                </c:pt>
                <c:pt idx="8">
                  <c:v>38.2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12055322"/>
        <c:axId val="41389035"/>
      </c:lineChart>
      <c:catAx>
        <c:axId val="120553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89035"/>
        <c:crosses val="autoZero"/>
        <c:auto val="1"/>
        <c:lblOffset val="100"/>
        <c:noMultiLvlLbl val="0"/>
      </c:catAx>
      <c:valAx>
        <c:axId val="41389035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553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6956996"/>
        <c:axId val="64177509"/>
      </c:lineChart>
      <c:catAx>
        <c:axId val="369569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77509"/>
        <c:crosses val="autoZero"/>
        <c:auto val="1"/>
        <c:lblOffset val="100"/>
        <c:noMultiLvlLbl val="0"/>
      </c:catAx>
      <c:valAx>
        <c:axId val="64177509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569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ptCount val="12"/>
                <c:pt idx="0">
                  <c:v>39.2</c:v>
                </c:pt>
                <c:pt idx="1">
                  <c:v>41.6</c:v>
                </c:pt>
                <c:pt idx="2">
                  <c:v>49.3</c:v>
                </c:pt>
                <c:pt idx="3">
                  <c:v>70.8</c:v>
                </c:pt>
                <c:pt idx="4">
                  <c:v>73.4</c:v>
                </c:pt>
                <c:pt idx="5">
                  <c:v>75</c:v>
                </c:pt>
                <c:pt idx="6">
                  <c:v>62</c:v>
                </c:pt>
                <c:pt idx="7">
                  <c:v>37.5</c:v>
                </c:pt>
                <c:pt idx="8">
                  <c:v>38.2</c:v>
                </c:pt>
                <c:pt idx="9">
                  <c:v>45.6</c:v>
                </c:pt>
                <c:pt idx="10">
                  <c:v>43.2</c:v>
                </c:pt>
                <c:pt idx="1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ptCount val="12"/>
                <c:pt idx="0">
                  <c:v>35.6</c:v>
                </c:pt>
                <c:pt idx="1">
                  <c:v>51.2</c:v>
                </c:pt>
                <c:pt idx="2">
                  <c:v>52.2</c:v>
                </c:pt>
                <c:pt idx="3">
                  <c:v>73.5</c:v>
                </c:pt>
                <c:pt idx="4">
                  <c:v>71.9</c:v>
                </c:pt>
                <c:pt idx="5">
                  <c:v>77.5</c:v>
                </c:pt>
                <c:pt idx="6">
                  <c:v>68.4</c:v>
                </c:pt>
                <c:pt idx="7">
                  <c:v>45</c:v>
                </c:pt>
                <c:pt idx="8">
                  <c:v>36.7</c:v>
                </c:pt>
              </c:numCache>
            </c:numRef>
          </c:val>
          <c:smooth val="0"/>
        </c:ser>
        <c:marker val="1"/>
        <c:axId val="40726670"/>
        <c:axId val="30995711"/>
      </c:lineChart>
      <c:catAx>
        <c:axId val="407266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95711"/>
        <c:crosses val="autoZero"/>
        <c:auto val="1"/>
        <c:lblOffset val="100"/>
        <c:noMultiLvlLbl val="0"/>
      </c:catAx>
      <c:valAx>
        <c:axId val="30995711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266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ptCount val="12"/>
                <c:pt idx="0">
                  <c:v>36.7</c:v>
                </c:pt>
                <c:pt idx="1">
                  <c:v>37.2</c:v>
                </c:pt>
                <c:pt idx="2">
                  <c:v>34.8</c:v>
                </c:pt>
                <c:pt idx="3">
                  <c:v>41.4</c:v>
                </c:pt>
                <c:pt idx="4">
                  <c:v>41.9</c:v>
                </c:pt>
                <c:pt idx="5">
                  <c:v>40.8</c:v>
                </c:pt>
                <c:pt idx="6">
                  <c:v>41.3</c:v>
                </c:pt>
                <c:pt idx="7">
                  <c:v>34.9</c:v>
                </c:pt>
                <c:pt idx="8">
                  <c:v>34.6</c:v>
                </c:pt>
                <c:pt idx="9">
                  <c:v>37</c:v>
                </c:pt>
                <c:pt idx="10">
                  <c:v>37.4</c:v>
                </c:pt>
                <c:pt idx="11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ptCount val="12"/>
                <c:pt idx="0">
                  <c:v>34.6</c:v>
                </c:pt>
                <c:pt idx="1">
                  <c:v>38.9</c:v>
                </c:pt>
                <c:pt idx="2">
                  <c:v>33.8</c:v>
                </c:pt>
                <c:pt idx="3">
                  <c:v>39.4</c:v>
                </c:pt>
                <c:pt idx="4">
                  <c:v>40.4</c:v>
                </c:pt>
                <c:pt idx="5">
                  <c:v>43</c:v>
                </c:pt>
                <c:pt idx="6">
                  <c:v>32.5</c:v>
                </c:pt>
                <c:pt idx="7">
                  <c:v>31.2</c:v>
                </c:pt>
                <c:pt idx="8">
                  <c:v>31.6</c:v>
                </c:pt>
              </c:numCache>
            </c:numRef>
          </c:val>
          <c:smooth val="0"/>
        </c:ser>
        <c:marker val="1"/>
        <c:axId val="10525944"/>
        <c:axId val="27624633"/>
      </c:lineChart>
      <c:catAx>
        <c:axId val="105259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24633"/>
        <c:crosses val="autoZero"/>
        <c:auto val="1"/>
        <c:lblOffset val="100"/>
        <c:noMultiLvlLbl val="0"/>
      </c:catAx>
      <c:valAx>
        <c:axId val="27624633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259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1"/>
          <c:w val="0.983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295106"/>
        <c:axId val="23002771"/>
      </c:lineChart>
      <c:catAx>
        <c:axId val="472951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02771"/>
        <c:crosses val="autoZero"/>
        <c:auto val="1"/>
        <c:lblOffset val="100"/>
        <c:noMultiLvlLbl val="0"/>
      </c:catAx>
      <c:valAx>
        <c:axId val="23002771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9510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9.8</c:v>
                </c:pt>
                <c:pt idx="1">
                  <c:v>11.3</c:v>
                </c:pt>
                <c:pt idx="2">
                  <c:v>13.8</c:v>
                </c:pt>
                <c:pt idx="3">
                  <c:v>13.1</c:v>
                </c:pt>
                <c:pt idx="4">
                  <c:v>14.3</c:v>
                </c:pt>
                <c:pt idx="5">
                  <c:v>14.1</c:v>
                </c:pt>
                <c:pt idx="6">
                  <c:v>12.3</c:v>
                </c:pt>
                <c:pt idx="7">
                  <c:v>13</c:v>
                </c:pt>
                <c:pt idx="8">
                  <c:v>13.2</c:v>
                </c:pt>
                <c:pt idx="9">
                  <c:v>13</c:v>
                </c:pt>
                <c:pt idx="10">
                  <c:v>12.4</c:v>
                </c:pt>
                <c:pt idx="11">
                  <c:v>12.3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9.1</c:v>
                </c:pt>
                <c:pt idx="1">
                  <c:v>10.5</c:v>
                </c:pt>
                <c:pt idx="2">
                  <c:v>13.7</c:v>
                </c:pt>
                <c:pt idx="3">
                  <c:v>13.4</c:v>
                </c:pt>
                <c:pt idx="4">
                  <c:v>13.6</c:v>
                </c:pt>
                <c:pt idx="5">
                  <c:v>13.3</c:v>
                </c:pt>
                <c:pt idx="6">
                  <c:v>15.1</c:v>
                </c:pt>
                <c:pt idx="7">
                  <c:v>13.4</c:v>
                </c:pt>
                <c:pt idx="8">
                  <c:v>13.3</c:v>
                </c:pt>
              </c:numCache>
            </c:numRef>
          </c:val>
          <c:smooth val="0"/>
        </c:ser>
        <c:marker val="1"/>
        <c:axId val="5698348"/>
        <c:axId val="51285133"/>
      </c:lineChart>
      <c:catAx>
        <c:axId val="56983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85133"/>
        <c:crosses val="autoZero"/>
        <c:auto val="1"/>
        <c:lblOffset val="100"/>
        <c:noMultiLvlLbl val="0"/>
      </c:catAx>
      <c:valAx>
        <c:axId val="5128513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834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10.7</c:v>
                </c:pt>
                <c:pt idx="1">
                  <c:v>11.4</c:v>
                </c:pt>
                <c:pt idx="2">
                  <c:v>12.2</c:v>
                </c:pt>
                <c:pt idx="3">
                  <c:v>12</c:v>
                </c:pt>
                <c:pt idx="4">
                  <c:v>13</c:v>
                </c:pt>
                <c:pt idx="5">
                  <c:v>13.2</c:v>
                </c:pt>
                <c:pt idx="6">
                  <c:v>12.8</c:v>
                </c:pt>
                <c:pt idx="7">
                  <c:v>11.9</c:v>
                </c:pt>
                <c:pt idx="8">
                  <c:v>11.8</c:v>
                </c:pt>
                <c:pt idx="9">
                  <c:v>12.1</c:v>
                </c:pt>
                <c:pt idx="10">
                  <c:v>11.8</c:v>
                </c:pt>
                <c:pt idx="11">
                  <c:v>11.5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11.4</c:v>
                </c:pt>
                <c:pt idx="1">
                  <c:v>11.1</c:v>
                </c:pt>
                <c:pt idx="2">
                  <c:v>12.3</c:v>
                </c:pt>
                <c:pt idx="3">
                  <c:v>12.2</c:v>
                </c:pt>
                <c:pt idx="4">
                  <c:v>12.9</c:v>
                </c:pt>
                <c:pt idx="5">
                  <c:v>13.1</c:v>
                </c:pt>
                <c:pt idx="6">
                  <c:v>13.2</c:v>
                </c:pt>
                <c:pt idx="7">
                  <c:v>13.4</c:v>
                </c:pt>
                <c:pt idx="8">
                  <c:v>13.6</c:v>
                </c:pt>
              </c:numCache>
            </c:numRef>
          </c:val>
          <c:smooth val="0"/>
        </c:ser>
        <c:marker val="1"/>
        <c:axId val="58913014"/>
        <c:axId val="60455079"/>
      </c:lineChart>
      <c:catAx>
        <c:axId val="589130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55079"/>
        <c:crosses val="autoZero"/>
        <c:auto val="1"/>
        <c:lblOffset val="100"/>
        <c:noMultiLvlLbl val="0"/>
      </c:catAx>
      <c:valAx>
        <c:axId val="60455079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301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224800"/>
        <c:axId val="65023201"/>
      </c:lineChart>
      <c:catAx>
        <c:axId val="72248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23201"/>
        <c:crosses val="autoZero"/>
        <c:auto val="1"/>
        <c:lblOffset val="100"/>
        <c:noMultiLvlLbl val="0"/>
      </c:catAx>
      <c:valAx>
        <c:axId val="65023201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2480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'!$B$26:$M$26</c:f>
              <c:numCache>
                <c:ptCount val="12"/>
                <c:pt idx="0">
                  <c:v>71.7</c:v>
                </c:pt>
                <c:pt idx="1">
                  <c:v>74.6</c:v>
                </c:pt>
                <c:pt idx="2">
                  <c:v>84.6</c:v>
                </c:pt>
                <c:pt idx="3">
                  <c:v>88.4</c:v>
                </c:pt>
                <c:pt idx="4">
                  <c:v>82.6</c:v>
                </c:pt>
                <c:pt idx="5">
                  <c:v>87.5</c:v>
                </c:pt>
                <c:pt idx="6">
                  <c:v>85.2</c:v>
                </c:pt>
                <c:pt idx="7">
                  <c:v>81.2</c:v>
                </c:pt>
                <c:pt idx="8">
                  <c:v>75.8</c:v>
                </c:pt>
                <c:pt idx="9">
                  <c:v>81</c:v>
                </c:pt>
                <c:pt idx="10">
                  <c:v>81.8</c:v>
                </c:pt>
                <c:pt idx="11">
                  <c:v>78.8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'!$B$27:$M$27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'!$B$28:$M$28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'!$B$29:$M$29</c:f>
              <c:numCache>
                <c:ptCount val="12"/>
                <c:pt idx="0">
                  <c:v>70.3</c:v>
                </c:pt>
                <c:pt idx="1">
                  <c:v>72.8</c:v>
                </c:pt>
                <c:pt idx="2">
                  <c:v>83.8</c:v>
                </c:pt>
                <c:pt idx="3">
                  <c:v>83.2</c:v>
                </c:pt>
                <c:pt idx="4">
                  <c:v>86.4</c:v>
                </c:pt>
                <c:pt idx="5">
                  <c:v>86.6</c:v>
                </c:pt>
                <c:pt idx="6">
                  <c:v>84.3</c:v>
                </c:pt>
                <c:pt idx="7">
                  <c:v>74.5</c:v>
                </c:pt>
                <c:pt idx="8">
                  <c:v>75.1</c:v>
                </c:pt>
                <c:pt idx="9">
                  <c:v>83.3</c:v>
                </c:pt>
                <c:pt idx="10">
                  <c:v>83.1</c:v>
                </c:pt>
                <c:pt idx="11">
                  <c:v>77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'!$B$30:$M$30</c:f>
              <c:numCache>
                <c:ptCount val="12"/>
                <c:pt idx="0">
                  <c:v>69.3</c:v>
                </c:pt>
                <c:pt idx="1">
                  <c:v>74.9</c:v>
                </c:pt>
                <c:pt idx="2">
                  <c:v>78.8</c:v>
                </c:pt>
                <c:pt idx="3">
                  <c:v>86.8</c:v>
                </c:pt>
                <c:pt idx="4">
                  <c:v>79.3</c:v>
                </c:pt>
                <c:pt idx="5">
                  <c:v>81.6</c:v>
                </c:pt>
                <c:pt idx="6">
                  <c:v>86.9</c:v>
                </c:pt>
                <c:pt idx="7">
                  <c:v>72.6</c:v>
                </c:pt>
                <c:pt idx="8">
                  <c:v>82.8</c:v>
                </c:pt>
              </c:numCache>
            </c:numRef>
          </c:val>
          <c:smooth val="0"/>
        </c:ser>
        <c:marker val="1"/>
        <c:axId val="46383274"/>
        <c:axId val="14796283"/>
      </c:lineChart>
      <c:catAx>
        <c:axId val="4638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96283"/>
        <c:crosses val="autoZero"/>
        <c:auto val="1"/>
        <c:lblOffset val="100"/>
        <c:noMultiLvlLbl val="0"/>
      </c:catAx>
      <c:valAx>
        <c:axId val="14796283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832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ptCount val="12"/>
                <c:pt idx="0">
                  <c:v>13.2</c:v>
                </c:pt>
                <c:pt idx="1">
                  <c:v>15.3</c:v>
                </c:pt>
                <c:pt idx="2">
                  <c:v>16.6</c:v>
                </c:pt>
                <c:pt idx="3">
                  <c:v>16.7</c:v>
                </c:pt>
                <c:pt idx="4">
                  <c:v>16.6</c:v>
                </c:pt>
                <c:pt idx="5">
                  <c:v>16.9</c:v>
                </c:pt>
                <c:pt idx="6">
                  <c:v>18.2</c:v>
                </c:pt>
                <c:pt idx="7">
                  <c:v>14.4</c:v>
                </c:pt>
                <c:pt idx="8">
                  <c:v>15.8</c:v>
                </c:pt>
                <c:pt idx="9">
                  <c:v>19.3</c:v>
                </c:pt>
                <c:pt idx="10">
                  <c:v>19.5</c:v>
                </c:pt>
                <c:pt idx="11">
                  <c:v>15.9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ptCount val="12"/>
                <c:pt idx="0">
                  <c:v>15.2</c:v>
                </c:pt>
                <c:pt idx="1">
                  <c:v>15.3</c:v>
                </c:pt>
                <c:pt idx="2">
                  <c:v>16.6</c:v>
                </c:pt>
                <c:pt idx="3">
                  <c:v>16.4</c:v>
                </c:pt>
                <c:pt idx="4">
                  <c:v>14.4</c:v>
                </c:pt>
                <c:pt idx="5">
                  <c:v>15.1</c:v>
                </c:pt>
                <c:pt idx="6">
                  <c:v>15.1</c:v>
                </c:pt>
                <c:pt idx="7">
                  <c:v>13.4</c:v>
                </c:pt>
                <c:pt idx="8">
                  <c:v>20.8</c:v>
                </c:pt>
              </c:numCache>
            </c:numRef>
          </c:val>
          <c:smooth val="0"/>
        </c:ser>
        <c:marker val="1"/>
        <c:axId val="48337898"/>
        <c:axId val="32387899"/>
      </c:lineChart>
      <c:catAx>
        <c:axId val="483378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87899"/>
        <c:crosses val="autoZero"/>
        <c:auto val="1"/>
        <c:lblOffset val="100"/>
        <c:noMultiLvlLbl val="0"/>
      </c:catAx>
      <c:valAx>
        <c:axId val="32387899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3789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ptCount val="12"/>
                <c:pt idx="0">
                  <c:v>21.6</c:v>
                </c:pt>
                <c:pt idx="1">
                  <c:v>21.5</c:v>
                </c:pt>
                <c:pt idx="2">
                  <c:v>20.6</c:v>
                </c:pt>
                <c:pt idx="3">
                  <c:v>21.7</c:v>
                </c:pt>
                <c:pt idx="4">
                  <c:v>21</c:v>
                </c:pt>
                <c:pt idx="5">
                  <c:v>22</c:v>
                </c:pt>
                <c:pt idx="6">
                  <c:v>23.4</c:v>
                </c:pt>
                <c:pt idx="7">
                  <c:v>20.3</c:v>
                </c:pt>
                <c:pt idx="8">
                  <c:v>20.6</c:v>
                </c:pt>
                <c:pt idx="9">
                  <c:v>22.4</c:v>
                </c:pt>
                <c:pt idx="10">
                  <c:v>23.8</c:v>
                </c:pt>
                <c:pt idx="11">
                  <c:v>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ptCount val="12"/>
                <c:pt idx="0">
                  <c:v>22.9</c:v>
                </c:pt>
                <c:pt idx="1">
                  <c:v>23.8</c:v>
                </c:pt>
                <c:pt idx="2">
                  <c:v>24.6</c:v>
                </c:pt>
                <c:pt idx="3">
                  <c:v>26.1</c:v>
                </c:pt>
                <c:pt idx="4">
                  <c:v>26.8</c:v>
                </c:pt>
                <c:pt idx="5">
                  <c:v>27.4</c:v>
                </c:pt>
                <c:pt idx="6">
                  <c:v>26.2</c:v>
                </c:pt>
                <c:pt idx="7">
                  <c:v>25.4</c:v>
                </c:pt>
                <c:pt idx="8">
                  <c:v>27.1</c:v>
                </c:pt>
              </c:numCache>
            </c:numRef>
          </c:val>
          <c:smooth val="0"/>
        </c:ser>
        <c:marker val="1"/>
        <c:axId val="23055636"/>
        <c:axId val="6174133"/>
      </c:lineChart>
      <c:catAx>
        <c:axId val="230556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4133"/>
        <c:crosses val="autoZero"/>
        <c:auto val="1"/>
        <c:lblOffset val="100"/>
        <c:noMultiLvlLbl val="0"/>
      </c:catAx>
      <c:valAx>
        <c:axId val="6174133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556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平成16年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平成17年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平成18年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平成19年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567198"/>
        <c:axId val="30342735"/>
      </c:lineChart>
      <c:catAx>
        <c:axId val="555671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42735"/>
        <c:crosses val="autoZero"/>
        <c:auto val="1"/>
        <c:lblOffset val="100"/>
        <c:noMultiLvlLbl val="0"/>
      </c:catAx>
      <c:valAx>
        <c:axId val="30342735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7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'!$B$56:$M$56</c:f>
              <c:numCache>
                <c:ptCount val="12"/>
                <c:pt idx="0">
                  <c:v>113</c:v>
                </c:pt>
                <c:pt idx="1">
                  <c:v>114.1</c:v>
                </c:pt>
                <c:pt idx="2">
                  <c:v>112.6</c:v>
                </c:pt>
                <c:pt idx="3">
                  <c:v>114.8</c:v>
                </c:pt>
                <c:pt idx="4">
                  <c:v>115.7</c:v>
                </c:pt>
                <c:pt idx="5">
                  <c:v>116.8</c:v>
                </c:pt>
                <c:pt idx="6">
                  <c:v>110.8</c:v>
                </c:pt>
                <c:pt idx="7">
                  <c:v>114.7</c:v>
                </c:pt>
                <c:pt idx="8">
                  <c:v>110.5</c:v>
                </c:pt>
                <c:pt idx="9">
                  <c:v>115.6</c:v>
                </c:pt>
                <c:pt idx="10">
                  <c:v>117.5</c:v>
                </c:pt>
                <c:pt idx="11">
                  <c:v>113.2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'!$B$57:$M$57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'!$B$58:$M$58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'!$B$59:$M$59</c:f>
              <c:numCache>
                <c:ptCount val="12"/>
                <c:pt idx="0">
                  <c:v>108.7</c:v>
                </c:pt>
                <c:pt idx="1">
                  <c:v>110.2</c:v>
                </c:pt>
                <c:pt idx="2">
                  <c:v>109.7</c:v>
                </c:pt>
                <c:pt idx="3">
                  <c:v>110.8</c:v>
                </c:pt>
                <c:pt idx="4">
                  <c:v>112.8</c:v>
                </c:pt>
                <c:pt idx="5">
                  <c:v>114.4</c:v>
                </c:pt>
                <c:pt idx="6">
                  <c:v>115.4</c:v>
                </c:pt>
                <c:pt idx="7">
                  <c:v>108.5</c:v>
                </c:pt>
                <c:pt idx="8">
                  <c:v>106.7</c:v>
                </c:pt>
                <c:pt idx="9">
                  <c:v>109.6</c:v>
                </c:pt>
                <c:pt idx="10">
                  <c:v>112.1</c:v>
                </c:pt>
                <c:pt idx="11">
                  <c:v>108.8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'!$B$60:$M$60</c:f>
              <c:numCache>
                <c:ptCount val="12"/>
                <c:pt idx="0">
                  <c:v>110.6</c:v>
                </c:pt>
                <c:pt idx="1">
                  <c:v>110.5</c:v>
                </c:pt>
                <c:pt idx="2">
                  <c:v>109.7</c:v>
                </c:pt>
                <c:pt idx="3">
                  <c:v>114.3</c:v>
                </c:pt>
                <c:pt idx="4">
                  <c:v>117.7</c:v>
                </c:pt>
                <c:pt idx="5">
                  <c:v>119.6</c:v>
                </c:pt>
                <c:pt idx="6">
                  <c:v>118</c:v>
                </c:pt>
                <c:pt idx="7">
                  <c:v>116.5</c:v>
                </c:pt>
                <c:pt idx="8">
                  <c:v>118</c:v>
                </c:pt>
              </c:numCache>
            </c:numRef>
          </c:val>
          <c:smooth val="0"/>
        </c:ser>
        <c:marker val="1"/>
        <c:axId val="66057684"/>
        <c:axId val="57648245"/>
      </c:lineChart>
      <c:catAx>
        <c:axId val="66057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48245"/>
        <c:crosses val="autoZero"/>
        <c:auto val="1"/>
        <c:lblOffset val="100"/>
        <c:noMultiLvlLbl val="0"/>
      </c:catAx>
      <c:valAx>
        <c:axId val="57648245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576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072158"/>
        <c:axId val="38996239"/>
      </c:lineChart>
      <c:catAx>
        <c:axId val="4907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96239"/>
        <c:crosses val="autoZero"/>
        <c:auto val="1"/>
        <c:lblOffset val="100"/>
        <c:noMultiLvlLbl val="0"/>
      </c:catAx>
      <c:valAx>
        <c:axId val="38996239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721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鉄鋼</c:v>
                </c:pt>
                <c:pt idx="7">
                  <c:v>缶詰・びん詰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128272</c:v>
                </c:pt>
                <c:pt idx="1">
                  <c:v>114063</c:v>
                </c:pt>
                <c:pt idx="2">
                  <c:v>100329</c:v>
                </c:pt>
                <c:pt idx="3">
                  <c:v>83024</c:v>
                </c:pt>
                <c:pt idx="4">
                  <c:v>49072</c:v>
                </c:pt>
                <c:pt idx="5">
                  <c:v>48102</c:v>
                </c:pt>
                <c:pt idx="6">
                  <c:v>37258</c:v>
                </c:pt>
                <c:pt idx="7">
                  <c:v>36704</c:v>
                </c:pt>
                <c:pt idx="8">
                  <c:v>33506</c:v>
                </c:pt>
                <c:pt idx="9">
                  <c:v>31380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鉄鋼</c:v>
                </c:pt>
                <c:pt idx="7">
                  <c:v>缶詰・びん詰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172915</c:v>
                </c:pt>
                <c:pt idx="1">
                  <c:v>138452</c:v>
                </c:pt>
                <c:pt idx="2">
                  <c:v>82094</c:v>
                </c:pt>
                <c:pt idx="3">
                  <c:v>23461</c:v>
                </c:pt>
                <c:pt idx="4">
                  <c:v>42981</c:v>
                </c:pt>
                <c:pt idx="5">
                  <c:v>43073</c:v>
                </c:pt>
                <c:pt idx="6">
                  <c:v>35917</c:v>
                </c:pt>
                <c:pt idx="7">
                  <c:v>28491</c:v>
                </c:pt>
                <c:pt idx="8">
                  <c:v>30673</c:v>
                </c:pt>
                <c:pt idx="9">
                  <c:v>20885</c:v>
                </c:pt>
              </c:numCache>
            </c:numRef>
          </c:val>
        </c:ser>
        <c:axId val="15421832"/>
        <c:axId val="4578761"/>
      </c:barChart>
      <c:catAx>
        <c:axId val="15421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8761"/>
        <c:crosses val="autoZero"/>
        <c:auto val="1"/>
        <c:lblOffset val="100"/>
        <c:noMultiLvlLbl val="0"/>
      </c:catAx>
      <c:valAx>
        <c:axId val="4578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1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5"/>
          <c:y val="0.141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平成20年9月入庫高</a:t>
            </a:r>
          </a:p>
        </c:rich>
      </c:tx>
      <c:layout>
        <c:manualLayout>
          <c:xMode val="factor"/>
          <c:yMode val="factor"/>
          <c:x val="-0.03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その他の機械</c:v>
                  </c:pt>
                  <c:pt idx="4">
                    <c:v>その他の食料工業品</c:v>
                  </c:pt>
                  <c:pt idx="5">
                    <c:v>雑品</c:v>
                  </c:pt>
                  <c:pt idx="6">
                    <c:v>鉄鋼</c:v>
                  </c:pt>
                  <c:pt idx="7">
                    <c:v>缶詰・びん詰</c:v>
                  </c:pt>
                  <c:pt idx="8">
                    <c:v>その他の日用品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128,272 </c:v>
                  </c:pt>
                  <c:pt idx="1">
                    <c:v>114,063 </c:v>
                  </c:pt>
                  <c:pt idx="2">
                    <c:v>100,329 </c:v>
                  </c:pt>
                  <c:pt idx="3">
                    <c:v>83,024 </c:v>
                  </c:pt>
                  <c:pt idx="4">
                    <c:v>49,072 </c:v>
                  </c:pt>
                  <c:pt idx="5">
                    <c:v>48,102 </c:v>
                  </c:pt>
                  <c:pt idx="6">
                    <c:v>37,258 </c:v>
                  </c:pt>
                  <c:pt idx="7">
                    <c:v>36,704 </c:v>
                  </c:pt>
                  <c:pt idx="8">
                    <c:v>33,506 </c:v>
                  </c:pt>
                  <c:pt idx="9">
                    <c:v>31,380 </c:v>
                  </c:pt>
                  <c:pt idx="10">
                    <c:v>166,373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128272</c:v>
                </c:pt>
                <c:pt idx="1">
                  <c:v>114063</c:v>
                </c:pt>
                <c:pt idx="2">
                  <c:v>100329</c:v>
                </c:pt>
                <c:pt idx="3">
                  <c:v>83024</c:v>
                </c:pt>
                <c:pt idx="4">
                  <c:v>49072</c:v>
                </c:pt>
                <c:pt idx="5">
                  <c:v>48102</c:v>
                </c:pt>
                <c:pt idx="6">
                  <c:v>37258</c:v>
                </c:pt>
                <c:pt idx="7">
                  <c:v>36704</c:v>
                </c:pt>
                <c:pt idx="8">
                  <c:v>33506</c:v>
                </c:pt>
                <c:pt idx="9">
                  <c:v>31380</c:v>
                </c:pt>
                <c:pt idx="10">
                  <c:v>166373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平成19年9月入庫高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紙・パルプ</c:v>
                  </c:pt>
                  <c:pt idx="1">
                    <c:v>飲料</c:v>
                  </c:pt>
                  <c:pt idx="2">
                    <c:v>電気機械</c:v>
                  </c:pt>
                  <c:pt idx="3">
                    <c:v>その他の機械</c:v>
                  </c:pt>
                  <c:pt idx="4">
                    <c:v>その他の食料工業品</c:v>
                  </c:pt>
                  <c:pt idx="5">
                    <c:v>雑品</c:v>
                  </c:pt>
                  <c:pt idx="6">
                    <c:v>鉄鋼</c:v>
                  </c:pt>
                  <c:pt idx="7">
                    <c:v>缶詰・びん詰</c:v>
                  </c:pt>
                  <c:pt idx="8">
                    <c:v>その他の日用品</c:v>
                  </c:pt>
                  <c:pt idx="9">
                    <c:v>その他の製造工業品</c:v>
                  </c:pt>
                  <c:pt idx="10">
                    <c:v>その他</c:v>
                  </c:pt>
                </c:lvl>
                <c:lvl>
                  <c:pt idx="0">
                    <c:v>172,915 </c:v>
                  </c:pt>
                  <c:pt idx="1">
                    <c:v>138,452 </c:v>
                  </c:pt>
                  <c:pt idx="2">
                    <c:v>82,094 </c:v>
                  </c:pt>
                  <c:pt idx="3">
                    <c:v>23,461 </c:v>
                  </c:pt>
                  <c:pt idx="4">
                    <c:v>42,981 </c:v>
                  </c:pt>
                  <c:pt idx="5">
                    <c:v>43,073 </c:v>
                  </c:pt>
                  <c:pt idx="6">
                    <c:v>35,917 </c:v>
                  </c:pt>
                  <c:pt idx="7">
                    <c:v>28,491 </c:v>
                  </c:pt>
                  <c:pt idx="8">
                    <c:v>30,673 </c:v>
                  </c:pt>
                  <c:pt idx="9">
                    <c:v>20,885 </c:v>
                  </c:pt>
                  <c:pt idx="10">
                    <c:v>131,896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172915</c:v>
                </c:pt>
                <c:pt idx="1">
                  <c:v>138452</c:v>
                </c:pt>
                <c:pt idx="2">
                  <c:v>82094</c:v>
                </c:pt>
                <c:pt idx="3">
                  <c:v>23461</c:v>
                </c:pt>
                <c:pt idx="4">
                  <c:v>42981</c:v>
                </c:pt>
                <c:pt idx="5">
                  <c:v>43073</c:v>
                </c:pt>
                <c:pt idx="6">
                  <c:v>35917</c:v>
                </c:pt>
                <c:pt idx="7">
                  <c:v>28491</c:v>
                </c:pt>
                <c:pt idx="8">
                  <c:v>30673</c:v>
                </c:pt>
                <c:pt idx="9">
                  <c:v>20885</c:v>
                </c:pt>
                <c:pt idx="10">
                  <c:v>131896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828,083トン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750,838トン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0.75875</cdr:x>
      <cdr:y>0</cdr:y>
    </cdr:from>
    <cdr:to>
      <cdr:x>0.9075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5340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00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0.0145</cdr:y>
    </cdr:from>
    <cdr:to>
      <cdr:x>0.96525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0.75275</cdr:x>
      <cdr:y>0.00575</cdr:y>
    </cdr:from>
    <cdr:to>
      <cdr:x>0.90425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391150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0.97575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1409700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723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0.70825</cdr:x>
      <cdr:y>0.00875</cdr:y>
    </cdr:from>
    <cdr:to>
      <cdr:x>0.8575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15302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0.02175</cdr:y>
    </cdr:from>
    <cdr:to>
      <cdr:x>0.74275</cdr:x>
      <cdr:y>0.0895</cdr:y>
    </cdr:to>
    <cdr:sp>
      <cdr:nvSpPr>
        <cdr:cNvPr id="1" name="TextBox 2"/>
        <cdr:cNvSpPr txBox="1">
          <a:spLocks noChangeArrowheads="1"/>
        </cdr:cNvSpPr>
      </cdr:nvSpPr>
      <cdr:spPr>
        <a:xfrm>
          <a:off x="2571750" y="123825"/>
          <a:ext cx="47910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0.751</cdr:x>
      <cdr:y>0.0555</cdr:y>
    </cdr:from>
    <cdr:to>
      <cdr:x>0.90575</cdr:x>
      <cdr:y>0.128</cdr:y>
    </cdr:to>
    <cdr:sp>
      <cdr:nvSpPr>
        <cdr:cNvPr id="2" name="TextBox 3"/>
        <cdr:cNvSpPr txBox="1">
          <a:spLocks noChangeArrowheads="1"/>
        </cdr:cNvSpPr>
      </cdr:nvSpPr>
      <cdr:spPr>
        <a:xfrm>
          <a:off x="7439025" y="314325"/>
          <a:ext cx="15335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0.50925</cdr:x>
      <cdr:y>0.241</cdr:y>
    </cdr:from>
    <cdr:to>
      <cdr:x>0.80275</cdr:x>
      <cdr:y>0.39525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0" y="1381125"/>
          <a:ext cx="2914650" cy="885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/>
            <a:t>所　管　面　積 ・万㎡　（12月末）</a:t>
          </a:r>
        </a:p>
      </cdr:txBody>
    </cdr:sp>
  </cdr:relSizeAnchor>
  <cdr:relSizeAnchor xmlns:cdr="http://schemas.openxmlformats.org/drawingml/2006/chartDrawing">
    <cdr:from>
      <cdr:x>0.473</cdr:x>
      <cdr:y>0.7905</cdr:y>
    </cdr:from>
    <cdr:to>
      <cdr:x>0.77125</cdr:x>
      <cdr:y>0.84625</cdr:y>
    </cdr:to>
    <cdr:sp>
      <cdr:nvSpPr>
        <cdr:cNvPr id="4" name="TextBox 5"/>
        <cdr:cNvSpPr txBox="1">
          <a:spLocks noChangeArrowheads="1"/>
        </cdr:cNvSpPr>
      </cdr:nvSpPr>
      <cdr:spPr>
        <a:xfrm>
          <a:off x="4686300" y="4552950"/>
          <a:ext cx="29527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万トン</a:t>
          </a:r>
        </a:p>
      </cdr:txBody>
    </cdr:sp>
  </cdr:relSizeAnchor>
  <cdr:relSizeAnchor xmlns:cdr="http://schemas.openxmlformats.org/drawingml/2006/chartDrawing">
    <cdr:from>
      <cdr:x>0.8965</cdr:x>
      <cdr:y>0.0555</cdr:y>
    </cdr:from>
    <cdr:to>
      <cdr:x>0.99975</cdr:x>
      <cdr:y>0.1275</cdr:y>
    </cdr:to>
    <cdr:sp>
      <cdr:nvSpPr>
        <cdr:cNvPr id="5" name="TextBox 7"/>
        <cdr:cNvSpPr txBox="1">
          <a:spLocks noChangeArrowheads="1"/>
        </cdr:cNvSpPr>
      </cdr:nvSpPr>
      <cdr:spPr>
        <a:xfrm>
          <a:off x="8886825" y="314325"/>
          <a:ext cx="1019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</cdr:y>
    </cdr:from>
    <cdr:to>
      <cdr:x>0.97275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1，066，746トン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1，179，882トン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62</xdr:row>
      <xdr:rowOff>19050</xdr:rowOff>
    </xdr:from>
    <xdr:to>
      <xdr:col>5</xdr:col>
      <xdr:colOff>895350</xdr:colOff>
      <xdr:row>62</xdr:row>
      <xdr:rowOff>171450</xdr:rowOff>
    </xdr:to>
    <xdr:sp>
      <xdr:nvSpPr>
        <xdr:cNvPr id="3" name="Line 10"/>
        <xdr:cNvSpPr>
          <a:spLocks/>
        </xdr:cNvSpPr>
      </xdr:nvSpPr>
      <xdr:spPr>
        <a:xfrm flipH="1">
          <a:off x="4838700" y="10668000"/>
          <a:ext cx="885825" cy="1524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61</xdr:row>
      <xdr:rowOff>142875</xdr:rowOff>
    </xdr:from>
    <xdr:to>
      <xdr:col>6</xdr:col>
      <xdr:colOff>9525</xdr:colOff>
      <xdr:row>62</xdr:row>
      <xdr:rowOff>152400</xdr:rowOff>
    </xdr:to>
    <xdr:sp>
      <xdr:nvSpPr>
        <xdr:cNvPr id="4" name="Line 11"/>
        <xdr:cNvSpPr>
          <a:spLocks/>
        </xdr:cNvSpPr>
      </xdr:nvSpPr>
      <xdr:spPr>
        <a:xfrm flipH="1">
          <a:off x="4819650" y="10620375"/>
          <a:ext cx="923925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62</xdr:row>
      <xdr:rowOff>9525</xdr:rowOff>
    </xdr:from>
    <xdr:to>
      <xdr:col>6</xdr:col>
      <xdr:colOff>19050</xdr:colOff>
      <xdr:row>62</xdr:row>
      <xdr:rowOff>152400</xdr:rowOff>
    </xdr:to>
    <xdr:sp>
      <xdr:nvSpPr>
        <xdr:cNvPr id="5" name="Line 12"/>
        <xdr:cNvSpPr>
          <a:spLocks/>
        </xdr:cNvSpPr>
      </xdr:nvSpPr>
      <xdr:spPr>
        <a:xfrm flipV="1">
          <a:off x="4857750" y="10658475"/>
          <a:ext cx="895350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61</xdr:row>
      <xdr:rowOff>161925</xdr:rowOff>
    </xdr:from>
    <xdr:to>
      <xdr:col>6</xdr:col>
      <xdr:colOff>0</xdr:colOff>
      <xdr:row>62</xdr:row>
      <xdr:rowOff>171450</xdr:rowOff>
    </xdr:to>
    <xdr:sp>
      <xdr:nvSpPr>
        <xdr:cNvPr id="6" name="Line 13"/>
        <xdr:cNvSpPr>
          <a:spLocks/>
        </xdr:cNvSpPr>
      </xdr:nvSpPr>
      <xdr:spPr>
        <a:xfrm flipH="1">
          <a:off x="4800600" y="10639425"/>
          <a:ext cx="933450" cy="1809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62</xdr:row>
      <xdr:rowOff>0</xdr:rowOff>
    </xdr:from>
    <xdr:to>
      <xdr:col>5</xdr:col>
      <xdr:colOff>895350</xdr:colOff>
      <xdr:row>62</xdr:row>
      <xdr:rowOff>142875</xdr:rowOff>
    </xdr:to>
    <xdr:sp>
      <xdr:nvSpPr>
        <xdr:cNvPr id="7" name="Line 15"/>
        <xdr:cNvSpPr>
          <a:spLocks/>
        </xdr:cNvSpPr>
      </xdr:nvSpPr>
      <xdr:spPr>
        <a:xfrm>
          <a:off x="4838700" y="10648950"/>
          <a:ext cx="885825" cy="1428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>
      <xdr:nvSpPr>
        <xdr:cNvPr id="8" name="Line 18"/>
        <xdr:cNvSpPr>
          <a:spLocks/>
        </xdr:cNvSpPr>
      </xdr:nvSpPr>
      <xdr:spPr>
        <a:xfrm flipH="1">
          <a:off x="4819650" y="10791825"/>
          <a:ext cx="923925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>
      <xdr:nvSpPr>
        <xdr:cNvPr id="9" name="Line 19"/>
        <xdr:cNvSpPr>
          <a:spLocks/>
        </xdr:cNvSpPr>
      </xdr:nvSpPr>
      <xdr:spPr>
        <a:xfrm flipH="1">
          <a:off x="4800600" y="10810875"/>
          <a:ext cx="933450" cy="1905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</cdr:y>
    </cdr:from>
    <cdr:to>
      <cdr:x>0.9305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5530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9155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0.021</cdr:y>
    </cdr:from>
    <cdr:to>
      <cdr:x>0.97525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543550" y="66675"/>
          <a:ext cx="1428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0.02825</cdr:y>
    </cdr:from>
    <cdr:to>
      <cdr:x>0.983</cdr:x>
      <cdr:y>0.10675</cdr:y>
    </cdr:to>
    <cdr:sp>
      <cdr:nvSpPr>
        <cdr:cNvPr id="1" name="TextBox 5"/>
        <cdr:cNvSpPr txBox="1">
          <a:spLocks noChangeArrowheads="1"/>
        </cdr:cNvSpPr>
      </cdr:nvSpPr>
      <cdr:spPr>
        <a:xfrm>
          <a:off x="6219825" y="7620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0.689</cdr:x>
      <cdr:y>0.5835</cdr:y>
    </cdr:from>
    <cdr:to>
      <cdr:x>0.7795</cdr:x>
      <cdr:y>0.69125</cdr:y>
    </cdr:to>
    <cdr:sp>
      <cdr:nvSpPr>
        <cdr:cNvPr id="2" name="TextBox 7"/>
        <cdr:cNvSpPr txBox="1">
          <a:spLocks noChangeArrowheads="1"/>
        </cdr:cNvSpPr>
      </cdr:nvSpPr>
      <cdr:spPr>
        <a:xfrm>
          <a:off x="5181600" y="1619250"/>
          <a:ext cx="676275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0.899</cdr:x>
      <cdr:y>0.48575</cdr:y>
    </cdr:from>
    <cdr:to>
      <cdr:x>0.9835</cdr:x>
      <cdr:y>0.7515</cdr:y>
    </cdr:to>
    <cdr:sp>
      <cdr:nvSpPr>
        <cdr:cNvPr id="3" name="TextBox 8"/>
        <cdr:cNvSpPr txBox="1">
          <a:spLocks noChangeArrowheads="1"/>
        </cdr:cNvSpPr>
      </cdr:nvSpPr>
      <cdr:spPr>
        <a:xfrm>
          <a:off x="6762750" y="1352550"/>
          <a:ext cx="638175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平成16年
平成19年
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0.8365</cdr:x>
      <cdr:y>0.008</cdr:y>
    </cdr:from>
    <cdr:to>
      <cdr:x>1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0" y="19050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0.75075</cdr:x>
      <cdr:y>0.517</cdr:y>
    </cdr:from>
    <cdr:to>
      <cdr:x>0.843</cdr:x>
      <cdr:y>0.647</cdr:y>
    </cdr:to>
    <cdr:sp>
      <cdr:nvSpPr>
        <cdr:cNvPr id="2" name="TextBox 7"/>
        <cdr:cNvSpPr txBox="1">
          <a:spLocks noChangeArrowheads="1"/>
        </cdr:cNvSpPr>
      </cdr:nvSpPr>
      <cdr:spPr>
        <a:xfrm>
          <a:off x="5648325" y="1276350"/>
          <a:ext cx="695325" cy="3238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0.9145</cdr:x>
      <cdr:y>0.5155</cdr:y>
    </cdr:from>
    <cdr:to>
      <cdr:x>1</cdr:x>
      <cdr:y>0.89475</cdr:y>
    </cdr:to>
    <cdr:sp>
      <cdr:nvSpPr>
        <cdr:cNvPr id="3" name="TextBox 8"/>
        <cdr:cNvSpPr txBox="1">
          <a:spLocks noChangeArrowheads="1"/>
        </cdr:cNvSpPr>
      </cdr:nvSpPr>
      <cdr:spPr>
        <a:xfrm>
          <a:off x="6877050" y="1276350"/>
          <a:ext cx="647700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平成18年
平成19年
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0.87025</cdr:x>
      <cdr:y>0</cdr:y>
    </cdr:from>
    <cdr:to>
      <cdr:x>1</cdr:x>
      <cdr:y>0.08375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0"/>
          <a:ext cx="9810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0.76075</cdr:x>
      <cdr:y>0.4005</cdr:y>
    </cdr:from>
    <cdr:to>
      <cdr:x>0.83825</cdr:x>
      <cdr:y>0.51975</cdr:y>
    </cdr:to>
    <cdr:sp>
      <cdr:nvSpPr>
        <cdr:cNvPr id="2" name="TextBox 7"/>
        <cdr:cNvSpPr txBox="1">
          <a:spLocks noChangeArrowheads="1"/>
        </cdr:cNvSpPr>
      </cdr:nvSpPr>
      <cdr:spPr>
        <a:xfrm>
          <a:off x="5734050" y="1133475"/>
          <a:ext cx="581025" cy="3429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0.90525</cdr:x>
      <cdr:y>0.47975</cdr:y>
    </cdr:from>
    <cdr:to>
      <cdr:x>1</cdr:x>
      <cdr:y>0.815</cdr:y>
    </cdr:to>
    <cdr:sp>
      <cdr:nvSpPr>
        <cdr:cNvPr id="3" name="TextBox 8"/>
        <cdr:cNvSpPr txBox="1">
          <a:spLocks noChangeArrowheads="1"/>
        </cdr:cNvSpPr>
      </cdr:nvSpPr>
      <cdr:spPr>
        <a:xfrm>
          <a:off x="6819900" y="1362075"/>
          <a:ext cx="714375" cy="952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平成19年
平成18年
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0.73225</cdr:x>
      <cdr:y>0.54275</cdr:y>
    </cdr:from>
    <cdr:to>
      <cdr:x>0.8275</cdr:x>
      <cdr:y>0.64875</cdr:y>
    </cdr:to>
    <cdr:sp>
      <cdr:nvSpPr>
        <cdr:cNvPr id="2" name="TextBox 8"/>
        <cdr:cNvSpPr txBox="1">
          <a:spLocks noChangeArrowheads="1"/>
        </cdr:cNvSpPr>
      </cdr:nvSpPr>
      <cdr:spPr>
        <a:xfrm>
          <a:off x="5495925" y="1552575"/>
          <a:ext cx="714375" cy="304800"/>
        </a:xfrm>
        <a:prstGeom prst="rect">
          <a:avLst/>
        </a:prstGeom>
        <a:solidFill>
          <a:srgbClr val="99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0.84375</cdr:x>
      <cdr:y>0.01375</cdr:y>
    </cdr:from>
    <cdr:to>
      <cdr:x>0.97475</cdr:x>
      <cdr:y>0.08525</cdr:y>
    </cdr:to>
    <cdr:sp>
      <cdr:nvSpPr>
        <cdr:cNvPr id="3" name="TextBox 9"/>
        <cdr:cNvSpPr txBox="1">
          <a:spLocks noChangeArrowheads="1"/>
        </cdr:cNvSpPr>
      </cdr:nvSpPr>
      <cdr:spPr>
        <a:xfrm>
          <a:off x="6334125" y="38100"/>
          <a:ext cx="981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0.9125</cdr:x>
      <cdr:y>0.461</cdr:y>
    </cdr:from>
    <cdr:to>
      <cdr:x>0.9845</cdr:x>
      <cdr:y>0.70975</cdr:y>
    </cdr:to>
    <cdr:sp>
      <cdr:nvSpPr>
        <cdr:cNvPr id="4" name="TextBox 10"/>
        <cdr:cNvSpPr txBox="1">
          <a:spLocks noChangeArrowheads="1"/>
        </cdr:cNvSpPr>
      </cdr:nvSpPr>
      <cdr:spPr>
        <a:xfrm>
          <a:off x="6848475" y="1323975"/>
          <a:ext cx="5429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平成17年
平成16年
平成18年
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</cdr:y>
    </cdr:from>
    <cdr:to>
      <cdr:x>0.99025</cdr:x>
      <cdr:y>0.0645</cdr:y>
    </cdr:to>
    <cdr:sp>
      <cdr:nvSpPr>
        <cdr:cNvPr id="4" name="TextBox 5"/>
        <cdr:cNvSpPr txBox="1">
          <a:spLocks noChangeArrowheads="1"/>
        </cdr:cNvSpPr>
      </cdr:nvSpPr>
      <cdr:spPr>
        <a:xfrm>
          <a:off x="6219825" y="0"/>
          <a:ext cx="1238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534275" y="265747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534275" y="2657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0.7325</cdr:x>
      <cdr:y>0.5335</cdr:y>
    </cdr:from>
    <cdr:to>
      <cdr:x>0.82525</cdr:x>
      <cdr:y>0.644</cdr:y>
    </cdr:to>
    <cdr:sp>
      <cdr:nvSpPr>
        <cdr:cNvPr id="7" name="TextBox 12"/>
        <cdr:cNvSpPr txBox="1">
          <a:spLocks noChangeArrowheads="1"/>
        </cdr:cNvSpPr>
      </cdr:nvSpPr>
      <cdr:spPr>
        <a:xfrm>
          <a:off x="5514975" y="1409700"/>
          <a:ext cx="695325" cy="29527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0.93075</cdr:x>
      <cdr:y>0.50325</cdr:y>
    </cdr:from>
    <cdr:to>
      <cdr:x>1</cdr:x>
      <cdr:y>0.828</cdr:y>
    </cdr:to>
    <cdr:sp>
      <cdr:nvSpPr>
        <cdr:cNvPr id="8" name="TextBox 15"/>
        <cdr:cNvSpPr txBox="1">
          <a:spLocks noChangeArrowheads="1"/>
        </cdr:cNvSpPr>
      </cdr:nvSpPr>
      <cdr:spPr>
        <a:xfrm>
          <a:off x="7010400" y="1333500"/>
          <a:ext cx="5238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２,１０９,３０８㎡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0.65875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66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平成20年9月所管面積（1～3類）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74961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0.00375</cdr:y>
    </cdr:from>
    <cdr:to>
      <cdr:x>1</cdr:x>
      <cdr:y>0.082</cdr:y>
    </cdr:to>
    <cdr:sp>
      <cdr:nvSpPr>
        <cdr:cNvPr id="2" name="TextBox 6"/>
        <cdr:cNvSpPr txBox="1">
          <a:spLocks noChangeArrowheads="1"/>
        </cdr:cNvSpPr>
      </cdr:nvSpPr>
      <cdr:spPr>
        <a:xfrm>
          <a:off x="7496175" y="9525"/>
          <a:ext cx="1619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0.74025</cdr:y>
    </cdr:from>
    <cdr:to>
      <cdr:x>0.8435</cdr:x>
      <cdr:y>0.86775</cdr:y>
    </cdr:to>
    <cdr:sp>
      <cdr:nvSpPr>
        <cdr:cNvPr id="3" name="TextBox 8"/>
        <cdr:cNvSpPr txBox="1">
          <a:spLocks noChangeArrowheads="1"/>
        </cdr:cNvSpPr>
      </cdr:nvSpPr>
      <cdr:spPr>
        <a:xfrm>
          <a:off x="5657850" y="2066925"/>
          <a:ext cx="657225" cy="352425"/>
        </a:xfrm>
        <a:prstGeom prst="rect">
          <a:avLst/>
        </a:prstGeom>
        <a:solidFill>
          <a:srgbClr val="99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0.887</cdr:x>
      <cdr:y>0.021</cdr:y>
    </cdr:from>
    <cdr:to>
      <cdr:x>1</cdr:x>
      <cdr:y>0.099</cdr:y>
    </cdr:to>
    <cdr:sp>
      <cdr:nvSpPr>
        <cdr:cNvPr id="4" name="TextBox 11"/>
        <cdr:cNvSpPr txBox="1">
          <a:spLocks noChangeArrowheads="1"/>
        </cdr:cNvSpPr>
      </cdr:nvSpPr>
      <cdr:spPr>
        <a:xfrm>
          <a:off x="6648450" y="57150"/>
          <a:ext cx="847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0.9285</cdr:x>
      <cdr:y>0.58175</cdr:y>
    </cdr:from>
    <cdr:to>
      <cdr:x>0.99675</cdr:x>
      <cdr:y>0.867</cdr:y>
    </cdr:to>
    <cdr:sp>
      <cdr:nvSpPr>
        <cdr:cNvPr id="5" name="TextBox 12"/>
        <cdr:cNvSpPr txBox="1">
          <a:spLocks noChangeArrowheads="1"/>
        </cdr:cNvSpPr>
      </cdr:nvSpPr>
      <cdr:spPr>
        <a:xfrm>
          <a:off x="6953250" y="1628775"/>
          <a:ext cx="51435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平成19年
平成18年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38100</xdr:rowOff>
    </xdr:from>
    <xdr:to>
      <xdr:col>12</xdr:col>
      <xdr:colOff>561975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419975"/>
        <a:ext cx="7496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0.843</cdr:x>
      <cdr:y>0.007</cdr:y>
    </cdr:from>
    <cdr:to>
      <cdr:x>1</cdr:x>
      <cdr:y>0.10775</cdr:y>
    </cdr:to>
    <cdr:sp>
      <cdr:nvSpPr>
        <cdr:cNvPr id="5" name="TextBox 10"/>
        <cdr:cNvSpPr txBox="1">
          <a:spLocks noChangeArrowheads="1"/>
        </cdr:cNvSpPr>
      </cdr:nvSpPr>
      <cdr:spPr>
        <a:xfrm>
          <a:off x="6400800" y="19050"/>
          <a:ext cx="1190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0.74725</cdr:x>
      <cdr:y>0.62275</cdr:y>
    </cdr:from>
    <cdr:to>
      <cdr:x>0.843</cdr:x>
      <cdr:y>0.7505</cdr:y>
    </cdr:to>
    <cdr:sp>
      <cdr:nvSpPr>
        <cdr:cNvPr id="6" name="TextBox 12"/>
        <cdr:cNvSpPr txBox="1">
          <a:spLocks noChangeArrowheads="1"/>
        </cdr:cNvSpPr>
      </cdr:nvSpPr>
      <cdr:spPr>
        <a:xfrm>
          <a:off x="5676900" y="1695450"/>
          <a:ext cx="723900" cy="3524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0.89325</cdr:x>
      <cdr:y>0.52125</cdr:y>
    </cdr:from>
    <cdr:to>
      <cdr:x>1</cdr:x>
      <cdr:y>0.87575</cdr:y>
    </cdr:to>
    <cdr:sp>
      <cdr:nvSpPr>
        <cdr:cNvPr id="7" name="TextBox 13"/>
        <cdr:cNvSpPr txBox="1">
          <a:spLocks noChangeArrowheads="1"/>
        </cdr:cNvSpPr>
      </cdr:nvSpPr>
      <cdr:spPr>
        <a:xfrm>
          <a:off x="6781800" y="1419225"/>
          <a:ext cx="809625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0.011</cdr:y>
    </cdr:from>
    <cdr:to>
      <cdr:x>1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760095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9557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0.011</cdr:y>
    </cdr:from>
    <cdr:to>
      <cdr:x>1</cdr:x>
      <cdr:y>0.091</cdr:y>
    </cdr:to>
    <cdr:sp>
      <cdr:nvSpPr>
        <cdr:cNvPr id="8" name="TextBox 13"/>
        <cdr:cNvSpPr txBox="1">
          <a:spLocks noChangeArrowheads="1"/>
        </cdr:cNvSpPr>
      </cdr:nvSpPr>
      <cdr:spPr>
        <a:xfrm>
          <a:off x="6600825" y="28575"/>
          <a:ext cx="1000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0.74975</cdr:x>
      <cdr:y>0.51475</cdr:y>
    </cdr:from>
    <cdr:to>
      <cdr:x>0.81975</cdr:x>
      <cdr:y>0.60975</cdr:y>
    </cdr:to>
    <cdr:sp>
      <cdr:nvSpPr>
        <cdr:cNvPr id="9" name="TextBox 15"/>
        <cdr:cNvSpPr txBox="1">
          <a:spLocks noChangeArrowheads="1"/>
        </cdr:cNvSpPr>
      </cdr:nvSpPr>
      <cdr:spPr>
        <a:xfrm>
          <a:off x="5695950" y="1381125"/>
          <a:ext cx="5334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0.90125</cdr:x>
      <cdr:y>0.42</cdr:y>
    </cdr:from>
    <cdr:to>
      <cdr:x>0.98125</cdr:x>
      <cdr:y>0.747</cdr:y>
    </cdr:to>
    <cdr:sp>
      <cdr:nvSpPr>
        <cdr:cNvPr id="10" name="TextBox 16"/>
        <cdr:cNvSpPr txBox="1">
          <a:spLocks noChangeArrowheads="1"/>
        </cdr:cNvSpPr>
      </cdr:nvSpPr>
      <cdr:spPr>
        <a:xfrm>
          <a:off x="6848475" y="1123950"/>
          <a:ext cx="609600" cy="885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752725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52725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527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00950" y="2752725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2752725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0.75275</cdr:x>
      <cdr:y>0.69825</cdr:y>
    </cdr:from>
    <cdr:to>
      <cdr:x>0.82275</cdr:x>
      <cdr:y>0.80925</cdr:y>
    </cdr:to>
    <cdr:sp>
      <cdr:nvSpPr>
        <cdr:cNvPr id="7" name="TextBox 13"/>
        <cdr:cNvSpPr txBox="1">
          <a:spLocks noChangeArrowheads="1"/>
        </cdr:cNvSpPr>
      </cdr:nvSpPr>
      <cdr:spPr>
        <a:xfrm>
          <a:off x="5724525" y="1914525"/>
          <a:ext cx="533400" cy="304800"/>
        </a:xfrm>
        <a:prstGeom prst="rect">
          <a:avLst/>
        </a:prstGeom>
        <a:solidFill>
          <a:srgbClr val="CC99FF">
            <a:alpha val="4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0.86175</cdr:x>
      <cdr:y>0.00375</cdr:y>
    </cdr:from>
    <cdr:to>
      <cdr:x>0.99975</cdr:x>
      <cdr:y>0.11325</cdr:y>
    </cdr:to>
    <cdr:sp>
      <cdr:nvSpPr>
        <cdr:cNvPr id="8" name="TextBox 14"/>
        <cdr:cNvSpPr txBox="1">
          <a:spLocks noChangeArrowheads="1"/>
        </cdr:cNvSpPr>
      </cdr:nvSpPr>
      <cdr:spPr>
        <a:xfrm>
          <a:off x="6553200" y="9525"/>
          <a:ext cx="10477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0.94875</cdr:x>
      <cdr:y>0.55025</cdr:y>
    </cdr:from>
    <cdr:to>
      <cdr:x>1</cdr:x>
      <cdr:y>0.8585</cdr:y>
    </cdr:to>
    <cdr:sp>
      <cdr:nvSpPr>
        <cdr:cNvPr id="9" name="TextBox 15"/>
        <cdr:cNvSpPr txBox="1">
          <a:spLocks noChangeArrowheads="1"/>
        </cdr:cNvSpPr>
      </cdr:nvSpPr>
      <cdr:spPr>
        <a:xfrm>
          <a:off x="7219950" y="1514475"/>
          <a:ext cx="390525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平成18年
平成19年
平成17年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95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438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0.8545</cdr:x>
      <cdr:y>0.01475</cdr:y>
    </cdr:from>
    <cdr:to>
      <cdr:x>1</cdr:x>
      <cdr:y>0.09525</cdr:y>
    </cdr:to>
    <cdr:sp>
      <cdr:nvSpPr>
        <cdr:cNvPr id="8" name="TextBox 9"/>
        <cdr:cNvSpPr txBox="1">
          <a:spLocks noChangeArrowheads="1"/>
        </cdr:cNvSpPr>
      </cdr:nvSpPr>
      <cdr:spPr>
        <a:xfrm>
          <a:off x="6438900" y="38100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0.7355</cdr:x>
      <cdr:y>0.714</cdr:y>
    </cdr:from>
    <cdr:to>
      <cdr:x>0.8145</cdr:x>
      <cdr:y>0.821</cdr:y>
    </cdr:to>
    <cdr:sp>
      <cdr:nvSpPr>
        <cdr:cNvPr id="9" name="TextBox 15"/>
        <cdr:cNvSpPr txBox="1">
          <a:spLocks noChangeArrowheads="1"/>
        </cdr:cNvSpPr>
      </cdr:nvSpPr>
      <cdr:spPr>
        <a:xfrm>
          <a:off x="5543550" y="1924050"/>
          <a:ext cx="600075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0.926</cdr:x>
      <cdr:y>0.5185</cdr:y>
    </cdr:from>
    <cdr:to>
      <cdr:x>0.993</cdr:x>
      <cdr:y>0.821</cdr:y>
    </cdr:to>
    <cdr:sp>
      <cdr:nvSpPr>
        <cdr:cNvPr id="10" name="TextBox 16"/>
        <cdr:cNvSpPr txBox="1">
          <a:spLocks noChangeArrowheads="1"/>
        </cdr:cNvSpPr>
      </cdr:nvSpPr>
      <cdr:spPr>
        <a:xfrm>
          <a:off x="6981825" y="1390650"/>
          <a:ext cx="5048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0.00725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86050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0.829</cdr:x>
      <cdr:y>0.00725</cdr:y>
    </cdr:from>
    <cdr:to>
      <cdr:x>0.957</cdr:x>
      <cdr:y>0.0875</cdr:y>
    </cdr:to>
    <cdr:sp>
      <cdr:nvSpPr>
        <cdr:cNvPr id="8" name="TextBox 8"/>
        <cdr:cNvSpPr txBox="1">
          <a:spLocks noChangeArrowheads="1"/>
        </cdr:cNvSpPr>
      </cdr:nvSpPr>
      <cdr:spPr>
        <a:xfrm>
          <a:off x="6229350" y="19050"/>
          <a:ext cx="962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0.74625</cdr:x>
      <cdr:y>0.73325</cdr:y>
    </cdr:from>
    <cdr:to>
      <cdr:x>0.82225</cdr:x>
      <cdr:y>0.84975</cdr:y>
    </cdr:to>
    <cdr:sp>
      <cdr:nvSpPr>
        <cdr:cNvPr id="9" name="TextBox 14"/>
        <cdr:cNvSpPr txBox="1">
          <a:spLocks noChangeArrowheads="1"/>
        </cdr:cNvSpPr>
      </cdr:nvSpPr>
      <cdr:spPr>
        <a:xfrm>
          <a:off x="5610225" y="1962150"/>
          <a:ext cx="571500" cy="3143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0.90525</cdr:x>
      <cdr:y>0.5055</cdr:y>
    </cdr:from>
    <cdr:to>
      <cdr:x>0.98725</cdr:x>
      <cdr:y>0.79275</cdr:y>
    </cdr:to>
    <cdr:sp>
      <cdr:nvSpPr>
        <cdr:cNvPr id="10" name="TextBox 15"/>
        <cdr:cNvSpPr txBox="1">
          <a:spLocks noChangeArrowheads="1"/>
        </cdr:cNvSpPr>
      </cdr:nvSpPr>
      <cdr:spPr>
        <a:xfrm>
          <a:off x="6810375" y="1352550"/>
          <a:ext cx="61912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
平成16年
平成18年
平成19年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</cdr:y>
    </cdr:from>
    <cdr:to>
      <cdr:x>1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19050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0.99925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79082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0.01075</cdr:y>
    </cdr:from>
    <cdr:to>
      <cdr:x>1</cdr:x>
      <cdr:y>0.0875</cdr:y>
    </cdr:to>
    <cdr:sp>
      <cdr:nvSpPr>
        <cdr:cNvPr id="7" name="TextBox 8"/>
        <cdr:cNvSpPr txBox="1">
          <a:spLocks noChangeArrowheads="1"/>
        </cdr:cNvSpPr>
      </cdr:nvSpPr>
      <cdr:spPr>
        <a:xfrm>
          <a:off x="6505575" y="28575"/>
          <a:ext cx="1028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0.7505</cdr:x>
      <cdr:y>0.722</cdr:y>
    </cdr:from>
    <cdr:to>
      <cdr:x>0.8325</cdr:x>
      <cdr:y>0.83775</cdr:y>
    </cdr:to>
    <cdr:sp>
      <cdr:nvSpPr>
        <cdr:cNvPr id="8" name="TextBox 14"/>
        <cdr:cNvSpPr txBox="1">
          <a:spLocks noChangeArrowheads="1"/>
        </cdr:cNvSpPr>
      </cdr:nvSpPr>
      <cdr:spPr>
        <a:xfrm>
          <a:off x="5648325" y="2009775"/>
          <a:ext cx="619125" cy="3238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0.89275</cdr:x>
      <cdr:y>0.515</cdr:y>
    </cdr:from>
    <cdr:to>
      <cdr:x>1</cdr:x>
      <cdr:y>0.9375</cdr:y>
    </cdr:to>
    <cdr:sp>
      <cdr:nvSpPr>
        <cdr:cNvPr id="9" name="TextBox 15"/>
        <cdr:cNvSpPr txBox="1">
          <a:spLocks noChangeArrowheads="1"/>
        </cdr:cNvSpPr>
      </cdr:nvSpPr>
      <cdr:spPr>
        <a:xfrm>
          <a:off x="6724650" y="1428750"/>
          <a:ext cx="809625" cy="1181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平成18年
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7146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7610475" y="2714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0.8365</cdr:x>
      <cdr:y>0</cdr:y>
    </cdr:from>
    <cdr:to>
      <cdr:x>0.99925</cdr:x>
      <cdr:y>0.0725</cdr:y>
    </cdr:to>
    <cdr:sp>
      <cdr:nvSpPr>
        <cdr:cNvPr id="8" name="TextBox 9"/>
        <cdr:cNvSpPr txBox="1">
          <a:spLocks noChangeArrowheads="1"/>
        </cdr:cNvSpPr>
      </cdr:nvSpPr>
      <cdr:spPr>
        <a:xfrm>
          <a:off x="6362700" y="0"/>
          <a:ext cx="1238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0.73675</cdr:x>
      <cdr:y>0.457</cdr:y>
    </cdr:from>
    <cdr:to>
      <cdr:x>0.815</cdr:x>
      <cdr:y>0.563</cdr:y>
    </cdr:to>
    <cdr:sp>
      <cdr:nvSpPr>
        <cdr:cNvPr id="9" name="TextBox 15"/>
        <cdr:cNvSpPr txBox="1">
          <a:spLocks noChangeArrowheads="1"/>
        </cdr:cNvSpPr>
      </cdr:nvSpPr>
      <cdr:spPr>
        <a:xfrm>
          <a:off x="5600700" y="1238250"/>
          <a:ext cx="600075" cy="2857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0.9295</cdr:x>
      <cdr:y>0.503</cdr:y>
    </cdr:from>
    <cdr:to>
      <cdr:x>1</cdr:x>
      <cdr:y>0.96775</cdr:y>
    </cdr:to>
    <cdr:sp>
      <cdr:nvSpPr>
        <cdr:cNvPr id="10" name="TextBox 16"/>
        <cdr:cNvSpPr txBox="1">
          <a:spLocks noChangeArrowheads="1"/>
        </cdr:cNvSpPr>
      </cdr:nvSpPr>
      <cdr:spPr>
        <a:xfrm>
          <a:off x="7067550" y="1362075"/>
          <a:ext cx="533400" cy="1257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平成16年
平成17年
平成18年
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7241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7241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</cdr:y>
    </cdr:from>
    <cdr:to>
      <cdr:x>1</cdr:x>
      <cdr:y>0.07925</cdr:y>
    </cdr:to>
    <cdr:sp>
      <cdr:nvSpPr>
        <cdr:cNvPr id="8" name="TextBox 19"/>
        <cdr:cNvSpPr txBox="1">
          <a:spLocks noChangeArrowheads="1"/>
        </cdr:cNvSpPr>
      </cdr:nvSpPr>
      <cdr:spPr>
        <a:xfrm>
          <a:off x="6362700" y="0"/>
          <a:ext cx="1219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0.74825</cdr:x>
      <cdr:y>0.47025</cdr:y>
    </cdr:from>
    <cdr:to>
      <cdr:x>0.822</cdr:x>
      <cdr:y>0.57125</cdr:y>
    </cdr:to>
    <cdr:sp>
      <cdr:nvSpPr>
        <cdr:cNvPr id="9" name="TextBox 20"/>
        <cdr:cNvSpPr txBox="1">
          <a:spLocks noChangeArrowheads="1"/>
        </cdr:cNvSpPr>
      </cdr:nvSpPr>
      <cdr:spPr>
        <a:xfrm>
          <a:off x="5676900" y="1276350"/>
          <a:ext cx="56197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0.8995</cdr:x>
      <cdr:y>0.38825</cdr:y>
    </cdr:from>
    <cdr:to>
      <cdr:x>1</cdr:x>
      <cdr:y>0.68975</cdr:y>
    </cdr:to>
    <cdr:sp>
      <cdr:nvSpPr>
        <cdr:cNvPr id="10" name="TextBox 21"/>
        <cdr:cNvSpPr txBox="1">
          <a:spLocks noChangeArrowheads="1"/>
        </cdr:cNvSpPr>
      </cdr:nvSpPr>
      <cdr:spPr>
        <a:xfrm>
          <a:off x="6819900" y="1057275"/>
          <a:ext cx="76200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平成17年
平成19年
平成18年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80035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0.997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2790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1047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0.88275</cdr:x>
      <cdr:y>0</cdr:y>
    </cdr:from>
    <cdr:to>
      <cdr:x>1</cdr:x>
      <cdr:y>0.077</cdr:y>
    </cdr:to>
    <cdr:sp>
      <cdr:nvSpPr>
        <cdr:cNvPr id="8" name="TextBox 19"/>
        <cdr:cNvSpPr txBox="1">
          <a:spLocks noChangeArrowheads="1"/>
        </cdr:cNvSpPr>
      </cdr:nvSpPr>
      <cdr:spPr>
        <a:xfrm>
          <a:off x="6715125" y="0"/>
          <a:ext cx="895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0.7655</cdr:x>
      <cdr:y>0.40075</cdr:y>
    </cdr:from>
    <cdr:to>
      <cdr:x>0.859</cdr:x>
      <cdr:y>0.53125</cdr:y>
    </cdr:to>
    <cdr:sp>
      <cdr:nvSpPr>
        <cdr:cNvPr id="9" name="TextBox 20"/>
        <cdr:cNvSpPr txBox="1">
          <a:spLocks noChangeArrowheads="1"/>
        </cdr:cNvSpPr>
      </cdr:nvSpPr>
      <cdr:spPr>
        <a:xfrm>
          <a:off x="5819775" y="1114425"/>
          <a:ext cx="714375" cy="3619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0.93425</cdr:x>
      <cdr:y>0.2435</cdr:y>
    </cdr:from>
    <cdr:to>
      <cdr:x>0.99925</cdr:x>
      <cdr:y>0.532</cdr:y>
    </cdr:to>
    <cdr:sp>
      <cdr:nvSpPr>
        <cdr:cNvPr id="10" name="TextBox 21"/>
        <cdr:cNvSpPr txBox="1">
          <a:spLocks noChangeArrowheads="1"/>
        </cdr:cNvSpPr>
      </cdr:nvSpPr>
      <cdr:spPr>
        <a:xfrm>
          <a:off x="7105650" y="676275"/>
          <a:ext cx="4953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8003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0.5595</cdr:y>
    </cdr:from>
    <cdr:to>
      <cdr:x>1</cdr:x>
      <cdr:y>0.62425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15621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8003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0.8445</cdr:x>
      <cdr:y>0.00325</cdr:y>
    </cdr:from>
    <cdr:to>
      <cdr:x>1</cdr:x>
      <cdr:y>0.08075</cdr:y>
    </cdr:to>
    <cdr:sp>
      <cdr:nvSpPr>
        <cdr:cNvPr id="8" name="TextBox 8"/>
        <cdr:cNvSpPr txBox="1">
          <a:spLocks noChangeArrowheads="1"/>
        </cdr:cNvSpPr>
      </cdr:nvSpPr>
      <cdr:spPr>
        <a:xfrm>
          <a:off x="6372225" y="0"/>
          <a:ext cx="1171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0.75575</cdr:x>
      <cdr:y>0.25175</cdr:y>
    </cdr:from>
    <cdr:to>
      <cdr:x>0.83525</cdr:x>
      <cdr:y>0.344</cdr:y>
    </cdr:to>
    <cdr:sp>
      <cdr:nvSpPr>
        <cdr:cNvPr id="9" name="TextBox 14"/>
        <cdr:cNvSpPr txBox="1">
          <a:spLocks noChangeArrowheads="1"/>
        </cdr:cNvSpPr>
      </cdr:nvSpPr>
      <cdr:spPr>
        <a:xfrm>
          <a:off x="5705475" y="704850"/>
          <a:ext cx="60007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0.8995</cdr:x>
      <cdr:y>0.40125</cdr:y>
    </cdr:from>
    <cdr:to>
      <cdr:x>0.99825</cdr:x>
      <cdr:y>0.676</cdr:y>
    </cdr:to>
    <cdr:sp>
      <cdr:nvSpPr>
        <cdr:cNvPr id="10" name="TextBox 15"/>
        <cdr:cNvSpPr txBox="1">
          <a:spLocks noChangeArrowheads="1"/>
        </cdr:cNvSpPr>
      </cdr:nvSpPr>
      <cdr:spPr>
        <a:xfrm>
          <a:off x="6791325" y="1114425"/>
          <a:ext cx="74295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5747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0.84425</cdr:x>
      <cdr:y>0.01125</cdr:y>
    </cdr:from>
    <cdr:to>
      <cdr:x>1</cdr:x>
      <cdr:y>0.093</cdr:y>
    </cdr:to>
    <cdr:sp>
      <cdr:nvSpPr>
        <cdr:cNvPr id="7" name="TextBox 7"/>
        <cdr:cNvSpPr txBox="1">
          <a:spLocks noChangeArrowheads="1"/>
        </cdr:cNvSpPr>
      </cdr:nvSpPr>
      <cdr:spPr>
        <a:xfrm>
          <a:off x="6372225" y="28575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0.7525</cdr:x>
      <cdr:y>0.45225</cdr:y>
    </cdr:from>
    <cdr:to>
      <cdr:x>0.8265</cdr:x>
      <cdr:y>0.58375</cdr:y>
    </cdr:to>
    <cdr:sp>
      <cdr:nvSpPr>
        <cdr:cNvPr id="8" name="TextBox 13"/>
        <cdr:cNvSpPr txBox="1">
          <a:spLocks noChangeArrowheads="1"/>
        </cdr:cNvSpPr>
      </cdr:nvSpPr>
      <cdr:spPr>
        <a:xfrm>
          <a:off x="5676900" y="1200150"/>
          <a:ext cx="561975" cy="3524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0.91075</cdr:x>
      <cdr:y>0.411</cdr:y>
    </cdr:from>
    <cdr:to>
      <cdr:x>0.9865</cdr:x>
      <cdr:y>0.66475</cdr:y>
    </cdr:to>
    <cdr:sp>
      <cdr:nvSpPr>
        <cdr:cNvPr id="9" name="TextBox 14"/>
        <cdr:cNvSpPr txBox="1">
          <a:spLocks noChangeArrowheads="1"/>
        </cdr:cNvSpPr>
      </cdr:nvSpPr>
      <cdr:spPr>
        <a:xfrm>
          <a:off x="6877050" y="1085850"/>
          <a:ext cx="57150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
平成18年
平成16年
平成17年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8194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0.8825</cdr:x>
      <cdr:y>0</cdr:y>
    </cdr:from>
    <cdr:to>
      <cdr:x>1</cdr:x>
      <cdr:y>0.07675</cdr:y>
    </cdr:to>
    <cdr:sp>
      <cdr:nvSpPr>
        <cdr:cNvPr id="7" name="TextBox 8"/>
        <cdr:cNvSpPr txBox="1">
          <a:spLocks noChangeArrowheads="1"/>
        </cdr:cNvSpPr>
      </cdr:nvSpPr>
      <cdr:spPr>
        <a:xfrm>
          <a:off x="6667500" y="0"/>
          <a:ext cx="885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0.7595</cdr:x>
      <cdr:y>0.25875</cdr:y>
    </cdr:from>
    <cdr:to>
      <cdr:x>0.83225</cdr:x>
      <cdr:y>0.366</cdr:y>
    </cdr:to>
    <cdr:sp>
      <cdr:nvSpPr>
        <cdr:cNvPr id="8" name="TextBox 13"/>
        <cdr:cNvSpPr txBox="1">
          <a:spLocks noChangeArrowheads="1"/>
        </cdr:cNvSpPr>
      </cdr:nvSpPr>
      <cdr:spPr>
        <a:xfrm>
          <a:off x="5743575" y="723900"/>
          <a:ext cx="552450" cy="3048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0.9365</cdr:x>
      <cdr:y>0.23975</cdr:y>
    </cdr:from>
    <cdr:to>
      <cdr:x>1</cdr:x>
      <cdr:y>0.61375</cdr:y>
    </cdr:to>
    <cdr:sp>
      <cdr:nvSpPr>
        <cdr:cNvPr id="9" name="TextBox 14"/>
        <cdr:cNvSpPr txBox="1">
          <a:spLocks noChangeArrowheads="1"/>
        </cdr:cNvSpPr>
      </cdr:nvSpPr>
      <cdr:spPr>
        <a:xfrm>
          <a:off x="7077075" y="666750"/>
          <a:ext cx="476250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平成19年
平成17年
平成16年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</cdr:x>
      <cdr:y>0.007</cdr:y>
    </cdr:from>
    <cdr:to>
      <cdr:x>0.99975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096000" y="19050"/>
          <a:ext cx="1371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0.7345</cdr:x>
      <cdr:y>0.43575</cdr:y>
    </cdr:from>
    <cdr:to>
      <cdr:x>0.816</cdr:x>
      <cdr:y>0.52925</cdr:y>
    </cdr:to>
    <cdr:sp>
      <cdr:nvSpPr>
        <cdr:cNvPr id="2" name="TextBox 9"/>
        <cdr:cNvSpPr txBox="1">
          <a:spLocks noChangeArrowheads="1"/>
        </cdr:cNvSpPr>
      </cdr:nvSpPr>
      <cdr:spPr>
        <a:xfrm>
          <a:off x="5486400" y="1238250"/>
          <a:ext cx="609600" cy="2667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0.91225</cdr:x>
      <cdr:y>0.41375</cdr:y>
    </cdr:from>
    <cdr:to>
      <cdr:x>0.99975</cdr:x>
      <cdr:y>0.81675</cdr:y>
    </cdr:to>
    <cdr:sp>
      <cdr:nvSpPr>
        <cdr:cNvPr id="3" name="TextBox 10"/>
        <cdr:cNvSpPr txBox="1">
          <a:spLocks noChangeArrowheads="1"/>
        </cdr:cNvSpPr>
      </cdr:nvSpPr>
      <cdr:spPr>
        <a:xfrm>
          <a:off x="6819900" y="1181100"/>
          <a:ext cx="657225" cy="1152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0.85275</cdr:x>
      <cdr:y>0</cdr:y>
    </cdr:from>
    <cdr:to>
      <cdr:x>1</cdr:x>
      <cdr:y>0.07675</cdr:y>
    </cdr:to>
    <cdr:sp>
      <cdr:nvSpPr>
        <cdr:cNvPr id="1" name="TextBox 1"/>
        <cdr:cNvSpPr txBox="1">
          <a:spLocks noChangeArrowheads="1"/>
        </cdr:cNvSpPr>
      </cdr:nvSpPr>
      <cdr:spPr>
        <a:xfrm>
          <a:off x="6353175" y="0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0.74225</cdr:x>
      <cdr:y>0.3995</cdr:y>
    </cdr:from>
    <cdr:to>
      <cdr:x>0.8255</cdr:x>
      <cdr:y>0.50875</cdr:y>
    </cdr:to>
    <cdr:sp>
      <cdr:nvSpPr>
        <cdr:cNvPr id="2" name="TextBox 7"/>
        <cdr:cNvSpPr txBox="1">
          <a:spLocks noChangeArrowheads="1"/>
        </cdr:cNvSpPr>
      </cdr:nvSpPr>
      <cdr:spPr>
        <a:xfrm>
          <a:off x="5534025" y="1114425"/>
          <a:ext cx="619125" cy="304800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0.8855</cdr:x>
      <cdr:y>0.508</cdr:y>
    </cdr:from>
    <cdr:to>
      <cdr:x>0.99975</cdr:x>
      <cdr:y>0.8705</cdr:y>
    </cdr:to>
    <cdr:sp>
      <cdr:nvSpPr>
        <cdr:cNvPr id="3" name="TextBox 8"/>
        <cdr:cNvSpPr txBox="1">
          <a:spLocks noChangeArrowheads="1"/>
        </cdr:cNvSpPr>
      </cdr:nvSpPr>
      <cdr:spPr>
        <a:xfrm>
          <a:off x="6600825" y="1419225"/>
          <a:ext cx="847725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平成19年
平成17年
平成18年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</cdr:x>
      <cdr:y>0.00325</cdr:y>
    </cdr:from>
    <cdr:to>
      <cdr:x>0.99975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448425" y="0"/>
          <a:ext cx="1009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0.755</cdr:x>
      <cdr:y>0.497</cdr:y>
    </cdr:from>
    <cdr:to>
      <cdr:x>0.84975</cdr:x>
      <cdr:y>0.6015</cdr:y>
    </cdr:to>
    <cdr:sp>
      <cdr:nvSpPr>
        <cdr:cNvPr id="2" name="TextBox 7"/>
        <cdr:cNvSpPr txBox="1">
          <a:spLocks noChangeArrowheads="1"/>
        </cdr:cNvSpPr>
      </cdr:nvSpPr>
      <cdr:spPr>
        <a:xfrm>
          <a:off x="5629275" y="1419225"/>
          <a:ext cx="704850" cy="295275"/>
        </a:xfrm>
        <a:prstGeom prst="rect">
          <a:avLst/>
        </a:prstGeom>
        <a:solidFill>
          <a:srgbClr val="CCCC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0.91925</cdr:x>
      <cdr:y>0.4345</cdr:y>
    </cdr:from>
    <cdr:to>
      <cdr:x>1</cdr:x>
      <cdr:y>0.723</cdr:y>
    </cdr:to>
    <cdr:sp>
      <cdr:nvSpPr>
        <cdr:cNvPr id="3" name="TextBox 8"/>
        <cdr:cNvSpPr txBox="1">
          <a:spLocks noChangeArrowheads="1"/>
        </cdr:cNvSpPr>
      </cdr:nvSpPr>
      <cdr:spPr>
        <a:xfrm>
          <a:off x="6858000" y="1238250"/>
          <a:ext cx="600075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平成17・19年
平成16年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515225"/>
        <a:ext cx="7467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67" customWidth="1"/>
    <col min="2" max="2" width="7.25390625" style="314" customWidth="1"/>
    <col min="3" max="3" width="9.625" style="273" customWidth="1"/>
    <col min="4" max="4" width="9.00390625" style="267" customWidth="1"/>
    <col min="5" max="5" width="20.00390625" style="267" bestFit="1" customWidth="1"/>
    <col min="6" max="6" width="18.625" style="267" customWidth="1"/>
    <col min="7" max="7" width="7.75390625" style="267" customWidth="1"/>
    <col min="8" max="8" width="2.375" style="267" customWidth="1"/>
    <col min="9" max="9" width="7.75390625" style="267" customWidth="1"/>
    <col min="10" max="16384" width="9.00390625" style="267" customWidth="1"/>
  </cols>
  <sheetData>
    <row r="1" spans="1:8" ht="21" customHeight="1">
      <c r="A1" s="263"/>
      <c r="B1" s="293"/>
      <c r="C1" s="265"/>
      <c r="D1" s="264"/>
      <c r="E1" s="264"/>
      <c r="F1" s="264"/>
      <c r="G1" s="264"/>
      <c r="H1" s="266"/>
    </row>
    <row r="2" spans="1:8" ht="24">
      <c r="A2" s="442" t="s">
        <v>149</v>
      </c>
      <c r="B2" s="443"/>
      <c r="C2" s="443"/>
      <c r="D2" s="443"/>
      <c r="E2" s="443"/>
      <c r="F2" s="443"/>
      <c r="G2" s="443"/>
      <c r="H2" s="444"/>
    </row>
    <row r="3" spans="1:8" ht="30" customHeight="1">
      <c r="A3" s="445" t="s">
        <v>232</v>
      </c>
      <c r="B3" s="443"/>
      <c r="C3" s="443"/>
      <c r="D3" s="443"/>
      <c r="E3" s="443"/>
      <c r="F3" s="443"/>
      <c r="G3" s="443"/>
      <c r="H3" s="444"/>
    </row>
    <row r="4" spans="1:8" ht="17.25">
      <c r="A4" s="153"/>
      <c r="B4" s="294"/>
      <c r="C4" s="269"/>
      <c r="D4" s="40"/>
      <c r="E4" s="40"/>
      <c r="F4" s="40"/>
      <c r="G4" s="40"/>
      <c r="H4" s="270"/>
    </row>
    <row r="5" spans="1:8" ht="17.25">
      <c r="A5" s="325"/>
      <c r="B5" s="326"/>
      <c r="C5" s="326"/>
      <c r="D5" s="326"/>
      <c r="E5" s="326"/>
      <c r="F5" s="326"/>
      <c r="G5" s="326"/>
      <c r="H5" s="327"/>
    </row>
    <row r="6" spans="1:8" ht="23.25" customHeight="1">
      <c r="A6" s="321"/>
      <c r="B6" s="323" t="s">
        <v>164</v>
      </c>
      <c r="C6" s="322"/>
      <c r="D6" s="324" t="s">
        <v>165</v>
      </c>
      <c r="E6" s="324"/>
      <c r="F6" s="268"/>
      <c r="G6" s="268"/>
      <c r="H6" s="270"/>
    </row>
    <row r="7" spans="1:8" s="278" customFormat="1" ht="16.5" customHeight="1">
      <c r="A7" s="274"/>
      <c r="B7" s="295">
        <v>1</v>
      </c>
      <c r="C7" s="285"/>
      <c r="D7" s="268" t="s">
        <v>145</v>
      </c>
      <c r="E7" s="268"/>
      <c r="F7" s="268"/>
      <c r="G7" s="276"/>
      <c r="H7" s="277"/>
    </row>
    <row r="8" spans="1:8" s="278" customFormat="1" ht="16.5" customHeight="1">
      <c r="A8" s="274"/>
      <c r="B8" s="296"/>
      <c r="C8" s="285"/>
      <c r="D8" s="268"/>
      <c r="E8" s="268"/>
      <c r="F8" s="268"/>
      <c r="G8" s="268"/>
      <c r="H8" s="277"/>
    </row>
    <row r="9" spans="1:8" s="278" customFormat="1" ht="16.5" customHeight="1">
      <c r="A9" s="274"/>
      <c r="B9" s="297">
        <v>2</v>
      </c>
      <c r="C9" s="285"/>
      <c r="D9" s="268" t="s">
        <v>146</v>
      </c>
      <c r="E9" s="268"/>
      <c r="F9" s="268"/>
      <c r="G9" s="276"/>
      <c r="H9" s="277"/>
    </row>
    <row r="10" spans="1:8" s="278" customFormat="1" ht="16.5" customHeight="1">
      <c r="A10" s="274"/>
      <c r="B10" s="296"/>
      <c r="C10" s="285"/>
      <c r="D10" s="268"/>
      <c r="E10" s="268"/>
      <c r="F10" s="268"/>
      <c r="G10" s="268"/>
      <c r="H10" s="277"/>
    </row>
    <row r="11" spans="1:8" s="278" customFormat="1" ht="16.5" customHeight="1">
      <c r="A11" s="274"/>
      <c r="B11" s="298">
        <v>3</v>
      </c>
      <c r="C11" s="285"/>
      <c r="D11" s="268" t="s">
        <v>147</v>
      </c>
      <c r="E11" s="268"/>
      <c r="F11" s="268"/>
      <c r="G11" s="276"/>
      <c r="H11" s="277"/>
    </row>
    <row r="12" spans="1:8" s="278" customFormat="1" ht="16.5" customHeight="1">
      <c r="A12" s="274"/>
      <c r="B12" s="296"/>
      <c r="C12" s="285"/>
      <c r="D12" s="268"/>
      <c r="E12" s="268"/>
      <c r="F12" s="268"/>
      <c r="G12" s="268"/>
      <c r="H12" s="277"/>
    </row>
    <row r="13" spans="1:8" s="278" customFormat="1" ht="16.5" customHeight="1">
      <c r="A13" s="274"/>
      <c r="B13" s="299">
        <v>4</v>
      </c>
      <c r="C13" s="285"/>
      <c r="D13" s="268" t="s">
        <v>148</v>
      </c>
      <c r="E13" s="268"/>
      <c r="F13" s="268"/>
      <c r="G13" s="276"/>
      <c r="H13" s="277"/>
    </row>
    <row r="14" spans="1:8" s="278" customFormat="1" ht="16.5" customHeight="1">
      <c r="A14" s="274"/>
      <c r="B14" s="296" t="s">
        <v>88</v>
      </c>
      <c r="C14" s="285"/>
      <c r="D14" s="268"/>
      <c r="E14" s="268"/>
      <c r="F14" s="268"/>
      <c r="G14" s="268"/>
      <c r="H14" s="277"/>
    </row>
    <row r="15" spans="1:8" s="278" customFormat="1" ht="16.5" customHeight="1">
      <c r="A15" s="274"/>
      <c r="B15" s="300">
        <v>5</v>
      </c>
      <c r="C15" s="289"/>
      <c r="D15" s="268" t="s">
        <v>151</v>
      </c>
      <c r="E15" s="268"/>
      <c r="F15" s="268"/>
      <c r="G15" s="276"/>
      <c r="H15" s="277"/>
    </row>
    <row r="16" spans="1:8" s="278" customFormat="1" ht="16.5" customHeight="1">
      <c r="A16" s="274"/>
      <c r="B16" s="296"/>
      <c r="C16" s="285"/>
      <c r="D16" s="268"/>
      <c r="E16" s="268"/>
      <c r="F16" s="268"/>
      <c r="G16" s="268"/>
      <c r="H16" s="277"/>
    </row>
    <row r="17" spans="1:8" s="278" customFormat="1" ht="16.5" customHeight="1">
      <c r="A17" s="274"/>
      <c r="B17" s="301">
        <v>6</v>
      </c>
      <c r="C17" s="285"/>
      <c r="D17" s="268" t="s">
        <v>152</v>
      </c>
      <c r="E17" s="268"/>
      <c r="F17" s="268"/>
      <c r="G17" s="268"/>
      <c r="H17" s="277"/>
    </row>
    <row r="18" spans="1:8" s="278" customFormat="1" ht="16.5" customHeight="1">
      <c r="A18" s="274"/>
      <c r="B18" s="296"/>
      <c r="C18" s="285"/>
      <c r="D18" s="268"/>
      <c r="E18" s="268"/>
      <c r="F18" s="268"/>
      <c r="G18" s="268"/>
      <c r="H18" s="277"/>
    </row>
    <row r="19" spans="1:8" s="278" customFormat="1" ht="16.5" customHeight="1">
      <c r="A19" s="274"/>
      <c r="B19" s="302">
        <v>7</v>
      </c>
      <c r="C19" s="285"/>
      <c r="D19" s="268" t="s">
        <v>153</v>
      </c>
      <c r="E19" s="268"/>
      <c r="F19" s="268"/>
      <c r="G19" s="268"/>
      <c r="H19" s="277"/>
    </row>
    <row r="20" spans="1:8" s="278" customFormat="1" ht="16.5" customHeight="1">
      <c r="A20" s="274"/>
      <c r="B20" s="296"/>
      <c r="C20" s="285"/>
      <c r="D20" s="268"/>
      <c r="E20" s="268"/>
      <c r="F20" s="268"/>
      <c r="G20" s="268"/>
      <c r="H20" s="277"/>
    </row>
    <row r="21" spans="1:8" s="278" customFormat="1" ht="16.5" customHeight="1">
      <c r="A21" s="274"/>
      <c r="B21" s="303">
        <v>8</v>
      </c>
      <c r="C21" s="285"/>
      <c r="D21" s="268" t="s">
        <v>150</v>
      </c>
      <c r="E21" s="268"/>
      <c r="F21" s="268"/>
      <c r="G21" s="268"/>
      <c r="H21" s="277"/>
    </row>
    <row r="22" spans="1:8" s="278" customFormat="1" ht="16.5" customHeight="1">
      <c r="A22" s="274"/>
      <c r="B22" s="296"/>
      <c r="C22" s="285"/>
      <c r="D22" s="268"/>
      <c r="E22" s="268"/>
      <c r="F22" s="268"/>
      <c r="G22" s="268"/>
      <c r="H22" s="277"/>
    </row>
    <row r="23" spans="1:8" s="278" customFormat="1" ht="16.5" customHeight="1">
      <c r="A23" s="274"/>
      <c r="B23" s="304">
        <v>9</v>
      </c>
      <c r="C23" s="285"/>
      <c r="D23" s="268" t="s">
        <v>154</v>
      </c>
      <c r="E23" s="268"/>
      <c r="F23" s="268"/>
      <c r="G23" s="268"/>
      <c r="H23" s="277"/>
    </row>
    <row r="24" spans="1:8" s="278" customFormat="1" ht="16.5" customHeight="1">
      <c r="A24" s="274"/>
      <c r="B24" s="296"/>
      <c r="C24" s="285"/>
      <c r="D24" s="268"/>
      <c r="E24" s="268"/>
      <c r="F24" s="268"/>
      <c r="G24" s="268"/>
      <c r="H24" s="277"/>
    </row>
    <row r="25" spans="1:8" s="278" customFormat="1" ht="16.5" customHeight="1">
      <c r="A25" s="274"/>
      <c r="B25" s="305">
        <v>10</v>
      </c>
      <c r="C25" s="285"/>
      <c r="D25" s="268" t="s">
        <v>155</v>
      </c>
      <c r="E25" s="268"/>
      <c r="F25" s="268"/>
      <c r="G25" s="268"/>
      <c r="H25" s="277"/>
    </row>
    <row r="26" spans="1:8" s="278" customFormat="1" ht="16.5" customHeight="1">
      <c r="A26" s="274"/>
      <c r="B26" s="296"/>
      <c r="C26" s="285"/>
      <c r="D26" s="268"/>
      <c r="E26" s="268"/>
      <c r="F26" s="268"/>
      <c r="G26" s="268"/>
      <c r="H26" s="277"/>
    </row>
    <row r="27" spans="1:8" s="278" customFormat="1" ht="16.5" customHeight="1">
      <c r="A27" s="274"/>
      <c r="B27" s="306">
        <v>11</v>
      </c>
      <c r="C27" s="285"/>
      <c r="D27" s="268" t="s">
        <v>156</v>
      </c>
      <c r="E27" s="268"/>
      <c r="F27" s="268"/>
      <c r="G27" s="268"/>
      <c r="H27" s="277"/>
    </row>
    <row r="28" spans="1:8" s="278" customFormat="1" ht="16.5" customHeight="1">
      <c r="A28" s="274"/>
      <c r="B28" s="296"/>
      <c r="C28" s="285"/>
      <c r="D28" s="268"/>
      <c r="E28" s="268"/>
      <c r="F28" s="268"/>
      <c r="G28" s="268"/>
      <c r="H28" s="277"/>
    </row>
    <row r="29" spans="1:8" s="278" customFormat="1" ht="16.5" customHeight="1">
      <c r="A29" s="274"/>
      <c r="B29" s="308">
        <v>12</v>
      </c>
      <c r="C29" s="285"/>
      <c r="D29" s="268" t="s">
        <v>157</v>
      </c>
      <c r="E29" s="268"/>
      <c r="F29" s="268"/>
      <c r="G29" s="268"/>
      <c r="H29" s="277"/>
    </row>
    <row r="30" spans="1:8" s="278" customFormat="1" ht="16.5" customHeight="1">
      <c r="A30" s="279"/>
      <c r="B30" s="307"/>
      <c r="C30" s="290"/>
      <c r="D30" s="280"/>
      <c r="E30" s="280"/>
      <c r="F30" s="280"/>
      <c r="G30" s="280"/>
      <c r="H30" s="281"/>
    </row>
    <row r="31" spans="1:8" s="278" customFormat="1" ht="16.5" customHeight="1">
      <c r="A31" s="274"/>
      <c r="B31" s="315">
        <v>13</v>
      </c>
      <c r="C31" s="291"/>
      <c r="D31" s="268" t="s">
        <v>158</v>
      </c>
      <c r="E31" s="268"/>
      <c r="F31" s="268"/>
      <c r="G31" s="268"/>
      <c r="H31" s="277"/>
    </row>
    <row r="32" spans="1:8" s="278" customFormat="1" ht="16.5" customHeight="1">
      <c r="A32" s="274"/>
      <c r="B32" s="296"/>
      <c r="C32" s="285"/>
      <c r="D32" s="268"/>
      <c r="E32" s="268"/>
      <c r="F32" s="268"/>
      <c r="G32" s="268"/>
      <c r="H32" s="277"/>
    </row>
    <row r="33" spans="1:8" s="278" customFormat="1" ht="16.5" customHeight="1">
      <c r="A33" s="274"/>
      <c r="B33" s="309">
        <v>14</v>
      </c>
      <c r="C33" s="285"/>
      <c r="D33" s="268" t="s">
        <v>159</v>
      </c>
      <c r="E33" s="268"/>
      <c r="F33" s="268"/>
      <c r="G33" s="268"/>
      <c r="H33" s="277"/>
    </row>
    <row r="34" spans="1:8" s="278" customFormat="1" ht="16.5" customHeight="1">
      <c r="A34" s="282"/>
      <c r="B34" s="296"/>
      <c r="C34" s="285"/>
      <c r="D34" s="283"/>
      <c r="E34" s="283"/>
      <c r="F34" s="283"/>
      <c r="G34" s="283"/>
      <c r="H34" s="284"/>
    </row>
    <row r="35" spans="1:8" s="278" customFormat="1" ht="16.5" customHeight="1">
      <c r="A35" s="286"/>
      <c r="B35" s="310">
        <v>15</v>
      </c>
      <c r="C35" s="285"/>
      <c r="D35" s="287" t="s">
        <v>162</v>
      </c>
      <c r="E35" s="287" t="s">
        <v>163</v>
      </c>
      <c r="F35" s="287"/>
      <c r="G35" s="287"/>
      <c r="H35" s="288"/>
    </row>
    <row r="36" spans="1:8" s="278" customFormat="1" ht="16.5" customHeight="1">
      <c r="A36" s="282"/>
      <c r="B36" s="311"/>
      <c r="C36" s="292"/>
      <c r="D36" s="283"/>
      <c r="E36" s="283"/>
      <c r="F36" s="283"/>
      <c r="G36" s="283"/>
      <c r="H36" s="284"/>
    </row>
    <row r="37" spans="1:8" s="278" customFormat="1" ht="16.5" customHeight="1">
      <c r="A37" s="274"/>
      <c r="B37" s="312">
        <v>16</v>
      </c>
      <c r="C37" s="291"/>
      <c r="D37" s="268" t="s">
        <v>160</v>
      </c>
      <c r="E37" s="268"/>
      <c r="F37" s="268"/>
      <c r="G37" s="268"/>
      <c r="H37" s="277"/>
    </row>
    <row r="38" spans="1:8" s="278" customFormat="1" ht="16.5" customHeight="1">
      <c r="A38" s="274"/>
      <c r="B38" s="296"/>
      <c r="C38" s="285"/>
      <c r="D38" s="268"/>
      <c r="E38" s="268"/>
      <c r="F38" s="268"/>
      <c r="G38" s="268"/>
      <c r="H38" s="277"/>
    </row>
    <row r="39" spans="1:8" s="278" customFormat="1" ht="16.5" customHeight="1">
      <c r="A39" s="274"/>
      <c r="B39" s="313">
        <v>17</v>
      </c>
      <c r="C39" s="291"/>
      <c r="D39" s="268" t="s">
        <v>161</v>
      </c>
      <c r="E39" s="268"/>
      <c r="F39" s="268"/>
      <c r="G39" s="268"/>
      <c r="H39" s="277"/>
    </row>
    <row r="40" spans="1:8" s="278" customFormat="1" ht="16.5" customHeight="1">
      <c r="A40" s="274"/>
      <c r="B40" s="313"/>
      <c r="C40" s="291"/>
      <c r="D40" s="268"/>
      <c r="E40" s="268"/>
      <c r="F40" s="268"/>
      <c r="G40" s="268"/>
      <c r="H40" s="277"/>
    </row>
    <row r="41" spans="1:8" s="278" customFormat="1" ht="16.5" customHeight="1">
      <c r="A41" s="274"/>
      <c r="B41" s="296"/>
      <c r="C41" s="275"/>
      <c r="D41" s="268"/>
      <c r="E41" s="268"/>
      <c r="F41" s="268"/>
      <c r="G41" s="268"/>
      <c r="H41" s="277"/>
    </row>
    <row r="42" spans="1:8" s="278" customFormat="1" ht="29.25" customHeight="1">
      <c r="A42" s="446" t="s">
        <v>166</v>
      </c>
      <c r="B42" s="447"/>
      <c r="C42" s="447"/>
      <c r="D42" s="447"/>
      <c r="E42" s="447"/>
      <c r="F42" s="447"/>
      <c r="G42" s="447"/>
      <c r="H42" s="448"/>
    </row>
    <row r="43" spans="1:8" s="278" customFormat="1" ht="14.25">
      <c r="A43" s="316"/>
      <c r="B43" s="317"/>
      <c r="C43" s="318"/>
      <c r="D43" s="319"/>
      <c r="E43" s="319"/>
      <c r="F43" s="319"/>
      <c r="G43" s="319"/>
      <c r="H43" s="320"/>
    </row>
    <row r="44" spans="1:8" s="272" customFormat="1" ht="17.25">
      <c r="A44" s="271"/>
      <c r="B44" s="294"/>
      <c r="C44" s="269"/>
      <c r="D44" s="271"/>
      <c r="E44" s="271"/>
      <c r="F44" s="271"/>
      <c r="G44" s="271"/>
      <c r="H44" s="271"/>
    </row>
    <row r="45" spans="1:8" s="272" customFormat="1" ht="17.25">
      <c r="A45" s="271"/>
      <c r="B45" s="294"/>
      <c r="C45" s="269"/>
      <c r="D45" s="271"/>
      <c r="E45" s="271"/>
      <c r="F45" s="271"/>
      <c r="G45" s="271"/>
      <c r="H45" s="271"/>
    </row>
    <row r="46" spans="1:8" s="272" customFormat="1" ht="17.25">
      <c r="A46" s="271"/>
      <c r="B46" s="294"/>
      <c r="C46" s="269"/>
      <c r="D46" s="271"/>
      <c r="E46" s="271"/>
      <c r="F46" s="271"/>
      <c r="G46" s="271"/>
      <c r="H46" s="271"/>
    </row>
    <row r="47" spans="1:8" s="272" customFormat="1" ht="17.25">
      <c r="A47" s="271"/>
      <c r="B47" s="294"/>
      <c r="C47" s="269"/>
      <c r="D47" s="271"/>
      <c r="E47" s="271"/>
      <c r="F47" s="271"/>
      <c r="G47" s="271"/>
      <c r="H47" s="271"/>
    </row>
    <row r="48" spans="1:8" s="272" customFormat="1" ht="17.25">
      <c r="A48" s="271"/>
      <c r="B48" s="294"/>
      <c r="C48" s="269"/>
      <c r="D48" s="271"/>
      <c r="E48" s="271"/>
      <c r="F48" s="271"/>
      <c r="G48" s="271"/>
      <c r="H48" s="271"/>
    </row>
    <row r="49" spans="1:8" s="272" customFormat="1" ht="17.25">
      <c r="A49" s="271"/>
      <c r="B49" s="294"/>
      <c r="C49" s="269"/>
      <c r="D49" s="271"/>
      <c r="E49" s="271"/>
      <c r="F49" s="271"/>
      <c r="G49" s="271"/>
      <c r="H49" s="271"/>
    </row>
    <row r="50" spans="1:8" s="272" customFormat="1" ht="17.25">
      <c r="A50" s="271"/>
      <c r="B50" s="294"/>
      <c r="C50" s="269"/>
      <c r="D50" s="271"/>
      <c r="E50" s="271"/>
      <c r="F50" s="271"/>
      <c r="G50" s="271"/>
      <c r="H50" s="271"/>
    </row>
    <row r="51" spans="1:8" s="272" customFormat="1" ht="17.25">
      <c r="A51" s="271"/>
      <c r="B51" s="294"/>
      <c r="C51" s="269"/>
      <c r="D51" s="271"/>
      <c r="E51" s="271"/>
      <c r="F51" s="271"/>
      <c r="G51" s="271"/>
      <c r="H51" s="271"/>
    </row>
    <row r="52" spans="1:8" s="272" customFormat="1" ht="17.25">
      <c r="A52" s="271"/>
      <c r="B52" s="294"/>
      <c r="C52" s="269"/>
      <c r="D52" s="271"/>
      <c r="E52" s="271"/>
      <c r="F52" s="271"/>
      <c r="G52" s="271"/>
      <c r="H52" s="271"/>
    </row>
    <row r="53" spans="1:8" s="272" customFormat="1" ht="17.25">
      <c r="A53" s="271"/>
      <c r="B53" s="294"/>
      <c r="C53" s="269"/>
      <c r="D53" s="271"/>
      <c r="E53" s="271"/>
      <c r="F53" s="271"/>
      <c r="G53" s="271"/>
      <c r="H53" s="271"/>
    </row>
    <row r="54" spans="1:8" s="272" customFormat="1" ht="17.25">
      <c r="A54" s="271"/>
      <c r="B54" s="294"/>
      <c r="C54" s="269"/>
      <c r="D54" s="271"/>
      <c r="E54" s="271"/>
      <c r="F54" s="271"/>
      <c r="G54" s="271"/>
      <c r="H54" s="271"/>
    </row>
    <row r="55" spans="2:3" s="272" customFormat="1" ht="17.25">
      <c r="B55" s="314"/>
      <c r="C55" s="273"/>
    </row>
    <row r="56" spans="2:3" s="272" customFormat="1" ht="17.25">
      <c r="B56" s="314"/>
      <c r="C56" s="273"/>
    </row>
    <row r="57" spans="2:3" s="272" customFormat="1" ht="17.25">
      <c r="B57" s="314"/>
      <c r="C57" s="273"/>
    </row>
    <row r="58" spans="2:3" s="272" customFormat="1" ht="17.25">
      <c r="B58" s="314"/>
      <c r="C58" s="273"/>
    </row>
    <row r="59" spans="2:3" s="272" customFormat="1" ht="17.25">
      <c r="B59" s="314"/>
      <c r="C59" s="273"/>
    </row>
    <row r="60" spans="2:3" s="272" customFormat="1" ht="17.25">
      <c r="B60" s="314"/>
      <c r="C60" s="273"/>
    </row>
    <row r="61" spans="2:3" s="272" customFormat="1" ht="17.25">
      <c r="B61" s="314"/>
      <c r="C61" s="273"/>
    </row>
    <row r="62" spans="2:3" s="272" customFormat="1" ht="17.25">
      <c r="B62" s="314"/>
      <c r="C62" s="273"/>
    </row>
    <row r="63" spans="2:3" s="272" customFormat="1" ht="17.25">
      <c r="B63" s="314"/>
      <c r="C63" s="273"/>
    </row>
    <row r="64" spans="2:3" s="272" customFormat="1" ht="17.25">
      <c r="B64" s="314"/>
      <c r="C64" s="273"/>
    </row>
    <row r="65" spans="2:3" s="272" customFormat="1" ht="17.25">
      <c r="B65" s="314"/>
      <c r="C65" s="273"/>
    </row>
    <row r="66" spans="2:3" s="272" customFormat="1" ht="17.25">
      <c r="B66" s="314"/>
      <c r="C66" s="273"/>
    </row>
    <row r="67" spans="2:3" s="272" customFormat="1" ht="17.25">
      <c r="B67" s="314"/>
      <c r="C67" s="273"/>
    </row>
    <row r="68" spans="2:3" s="272" customFormat="1" ht="17.25">
      <c r="B68" s="314"/>
      <c r="C68" s="273"/>
    </row>
    <row r="69" spans="2:3" s="272" customFormat="1" ht="17.25">
      <c r="B69" s="314"/>
      <c r="C69" s="273"/>
    </row>
    <row r="70" spans="2:3" s="272" customFormat="1" ht="17.25">
      <c r="B70" s="314"/>
      <c r="C70" s="273"/>
    </row>
    <row r="71" spans="2:3" s="272" customFormat="1" ht="17.25">
      <c r="B71" s="314"/>
      <c r="C71" s="273"/>
    </row>
    <row r="72" spans="2:3" s="272" customFormat="1" ht="17.25">
      <c r="B72" s="314"/>
      <c r="C72" s="273"/>
    </row>
    <row r="73" spans="2:3" s="272" customFormat="1" ht="17.25">
      <c r="B73" s="314"/>
      <c r="C73" s="273"/>
    </row>
    <row r="74" spans="2:3" s="272" customFormat="1" ht="17.25">
      <c r="B74" s="314"/>
      <c r="C74" s="273"/>
    </row>
    <row r="75" spans="2:3" s="272" customFormat="1" ht="17.25">
      <c r="B75" s="314"/>
      <c r="C75" s="273"/>
    </row>
    <row r="76" spans="2:3" s="272" customFormat="1" ht="17.25">
      <c r="B76" s="314"/>
      <c r="C76" s="273"/>
    </row>
    <row r="77" spans="2:3" s="272" customFormat="1" ht="17.25">
      <c r="B77" s="314"/>
      <c r="C77" s="273"/>
    </row>
    <row r="78" spans="2:3" s="272" customFormat="1" ht="17.25">
      <c r="B78" s="314"/>
      <c r="C78" s="273"/>
    </row>
    <row r="79" spans="2:3" s="272" customFormat="1" ht="17.25">
      <c r="B79" s="314"/>
      <c r="C79" s="273"/>
    </row>
    <row r="80" spans="2:3" s="272" customFormat="1" ht="17.25">
      <c r="B80" s="314"/>
      <c r="C80" s="273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3"/>
      <c r="B1" s="464"/>
      <c r="C1" s="464"/>
      <c r="D1" s="464"/>
      <c r="E1" s="464"/>
      <c r="F1" s="464"/>
      <c r="G1" s="464"/>
      <c r="H1" s="48"/>
      <c r="I1" s="48"/>
    </row>
    <row r="19" ht="13.5">
      <c r="I19" s="57"/>
    </row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104">
        <v>1</v>
      </c>
      <c r="B22" s="177" t="s">
        <v>186</v>
      </c>
      <c r="C22" s="9">
        <v>28116</v>
      </c>
      <c r="D22" s="9">
        <v>27088</v>
      </c>
      <c r="E22" s="119">
        <v>94.3</v>
      </c>
      <c r="F22" s="43">
        <f>SUM(C22/D22*100)</f>
        <v>103.79503839338453</v>
      </c>
      <c r="G22" s="105"/>
    </row>
    <row r="23" spans="1:7" ht="13.5">
      <c r="A23" s="104">
        <v>2</v>
      </c>
      <c r="B23" s="177" t="s">
        <v>172</v>
      </c>
      <c r="C23" s="9">
        <v>9726</v>
      </c>
      <c r="D23" s="9">
        <v>10824</v>
      </c>
      <c r="E23" s="119">
        <v>100</v>
      </c>
      <c r="F23" s="43">
        <f>SUM(C23/D23*100)</f>
        <v>89.85587583148559</v>
      </c>
      <c r="G23" s="105"/>
    </row>
    <row r="24" spans="1:7" ht="13.5">
      <c r="A24" s="104">
        <v>3</v>
      </c>
      <c r="B24" s="177" t="s">
        <v>170</v>
      </c>
      <c r="C24" s="9">
        <v>6949</v>
      </c>
      <c r="D24" s="9">
        <v>6846</v>
      </c>
      <c r="E24" s="119">
        <v>61.4</v>
      </c>
      <c r="F24" s="43">
        <f aca="true" t="shared" si="0" ref="F24:F32">SUM(C24/D24*100)</f>
        <v>101.50452819164475</v>
      </c>
      <c r="G24" s="105"/>
    </row>
    <row r="25" spans="1:7" ht="13.5">
      <c r="A25" s="104">
        <v>4</v>
      </c>
      <c r="B25" s="427" t="s">
        <v>177</v>
      </c>
      <c r="C25" s="9">
        <v>6372</v>
      </c>
      <c r="D25" s="9">
        <v>3776</v>
      </c>
      <c r="E25" s="119">
        <v>124.9</v>
      </c>
      <c r="F25" s="43">
        <f t="shared" si="0"/>
        <v>168.75</v>
      </c>
      <c r="G25" s="105"/>
    </row>
    <row r="26" spans="1:7" ht="13.5" customHeight="1">
      <c r="A26" s="104">
        <v>5</v>
      </c>
      <c r="B26" s="430" t="s">
        <v>174</v>
      </c>
      <c r="C26" s="9">
        <v>5944</v>
      </c>
      <c r="D26" s="9">
        <v>4135</v>
      </c>
      <c r="E26" s="119">
        <v>107.9</v>
      </c>
      <c r="F26" s="43">
        <f t="shared" si="0"/>
        <v>143.7484885126965</v>
      </c>
      <c r="G26" s="105"/>
    </row>
    <row r="27" spans="1:7" ht="13.5" customHeight="1">
      <c r="A27" s="104">
        <v>6</v>
      </c>
      <c r="B27" s="177" t="s">
        <v>120</v>
      </c>
      <c r="C27" s="9">
        <v>5509</v>
      </c>
      <c r="D27" s="9">
        <v>4293</v>
      </c>
      <c r="E27" s="119">
        <v>112.3</v>
      </c>
      <c r="F27" s="43">
        <f t="shared" si="0"/>
        <v>128.3251805264384</v>
      </c>
      <c r="G27" s="105"/>
    </row>
    <row r="28" spans="1:7" ht="13.5" customHeight="1">
      <c r="A28" s="104">
        <v>7</v>
      </c>
      <c r="B28" s="177" t="s">
        <v>167</v>
      </c>
      <c r="C28" s="110">
        <v>5304</v>
      </c>
      <c r="D28" s="110">
        <v>4709</v>
      </c>
      <c r="E28" s="119">
        <v>114.3</v>
      </c>
      <c r="F28" s="43">
        <f t="shared" si="0"/>
        <v>112.63537906137185</v>
      </c>
      <c r="G28" s="105"/>
    </row>
    <row r="29" spans="1:7" ht="13.5" customHeight="1">
      <c r="A29" s="104">
        <v>8</v>
      </c>
      <c r="B29" s="177" t="s">
        <v>182</v>
      </c>
      <c r="C29" s="110">
        <v>5136</v>
      </c>
      <c r="D29" s="110">
        <v>7722</v>
      </c>
      <c r="E29" s="119">
        <v>102.2</v>
      </c>
      <c r="F29" s="43">
        <f t="shared" si="0"/>
        <v>66.51126651126651</v>
      </c>
      <c r="G29" s="105"/>
    </row>
    <row r="30" spans="1:7" ht="13.5" customHeight="1">
      <c r="A30" s="104">
        <v>9</v>
      </c>
      <c r="B30" s="177" t="s">
        <v>183</v>
      </c>
      <c r="C30" s="110">
        <v>5078</v>
      </c>
      <c r="D30" s="110">
        <v>1456</v>
      </c>
      <c r="E30" s="119">
        <v>99.7</v>
      </c>
      <c r="F30" s="43">
        <f t="shared" si="0"/>
        <v>348.7637362637363</v>
      </c>
      <c r="G30" s="105"/>
    </row>
    <row r="31" spans="1:7" ht="13.5" customHeight="1" thickBot="1">
      <c r="A31" s="106">
        <v>10</v>
      </c>
      <c r="B31" s="177" t="s">
        <v>227</v>
      </c>
      <c r="C31" s="107">
        <v>3008</v>
      </c>
      <c r="D31" s="107">
        <v>4876</v>
      </c>
      <c r="E31" s="120">
        <v>95.6</v>
      </c>
      <c r="F31" s="43">
        <f t="shared" si="0"/>
        <v>61.68990976210008</v>
      </c>
      <c r="G31" s="108"/>
    </row>
    <row r="32" spans="1:7" ht="13.5" customHeight="1" thickBot="1">
      <c r="A32" s="89"/>
      <c r="B32" s="90" t="s">
        <v>80</v>
      </c>
      <c r="C32" s="91">
        <v>92717</v>
      </c>
      <c r="D32" s="91">
        <v>88188</v>
      </c>
      <c r="E32" s="92">
        <v>96.7</v>
      </c>
      <c r="F32" s="116">
        <f t="shared" si="0"/>
        <v>105.13561935864291</v>
      </c>
      <c r="G32" s="131">
        <v>88.1</v>
      </c>
    </row>
    <row r="33" ht="13.5" customHeight="1"/>
    <row r="34" ht="13.5" customHeight="1">
      <c r="C34">
        <v>105912</v>
      </c>
    </row>
    <row r="35" ht="13.5" customHeight="1">
      <c r="J35" s="65"/>
    </row>
    <row r="36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7" t="s">
        <v>115</v>
      </c>
      <c r="C54" s="9">
        <v>167248</v>
      </c>
      <c r="D54" s="9">
        <v>177268</v>
      </c>
      <c r="E54" s="43">
        <v>101.1</v>
      </c>
      <c r="F54" s="43">
        <f aca="true" t="shared" si="1" ref="F54:F64">SUM(C54/D54*100)</f>
        <v>94.34754157546766</v>
      </c>
      <c r="G54" s="105"/>
    </row>
    <row r="55" spans="1:7" ht="13.5">
      <c r="A55" s="104">
        <v>2</v>
      </c>
      <c r="B55" s="177" t="s">
        <v>185</v>
      </c>
      <c r="C55" s="9">
        <v>22986</v>
      </c>
      <c r="D55" s="9">
        <v>20333</v>
      </c>
      <c r="E55" s="43">
        <v>106.4</v>
      </c>
      <c r="F55" s="43">
        <f t="shared" si="1"/>
        <v>113.04775488122756</v>
      </c>
      <c r="G55" s="105"/>
    </row>
    <row r="56" spans="1:7" ht="13.5">
      <c r="A56" s="104">
        <v>3</v>
      </c>
      <c r="B56" s="177" t="s">
        <v>175</v>
      </c>
      <c r="C56" s="9">
        <v>15862</v>
      </c>
      <c r="D56" s="9">
        <v>14654</v>
      </c>
      <c r="E56" s="43">
        <v>95</v>
      </c>
      <c r="F56" s="43">
        <f t="shared" si="1"/>
        <v>108.2434830080524</v>
      </c>
      <c r="G56" s="105"/>
    </row>
    <row r="57" spans="1:7" ht="13.5">
      <c r="A57" s="104">
        <v>4</v>
      </c>
      <c r="B57" s="177" t="s">
        <v>172</v>
      </c>
      <c r="C57" s="9">
        <v>15149</v>
      </c>
      <c r="D57" s="9">
        <v>8896</v>
      </c>
      <c r="E57" s="43">
        <v>91.1</v>
      </c>
      <c r="F57" s="43">
        <f t="shared" si="1"/>
        <v>170.2900179856115</v>
      </c>
      <c r="G57" s="105"/>
    </row>
    <row r="58" spans="1:7" ht="13.5">
      <c r="A58" s="104">
        <v>5</v>
      </c>
      <c r="B58" s="178" t="s">
        <v>182</v>
      </c>
      <c r="C58" s="9">
        <v>10060</v>
      </c>
      <c r="D58" s="9">
        <v>8215</v>
      </c>
      <c r="E58" s="43">
        <v>122.2</v>
      </c>
      <c r="F58" s="43">
        <f t="shared" si="1"/>
        <v>122.45891661594644</v>
      </c>
      <c r="G58" s="105"/>
    </row>
    <row r="59" spans="1:7" ht="13.5">
      <c r="A59" s="104">
        <v>6</v>
      </c>
      <c r="B59" s="178" t="s">
        <v>174</v>
      </c>
      <c r="C59" s="9">
        <v>6465</v>
      </c>
      <c r="D59" s="9">
        <v>6491</v>
      </c>
      <c r="E59" s="43">
        <v>103.5</v>
      </c>
      <c r="F59" s="43">
        <f t="shared" si="1"/>
        <v>99.59944538591895</v>
      </c>
      <c r="G59" s="105"/>
    </row>
    <row r="60" spans="1:7" ht="13.5">
      <c r="A60" s="104">
        <v>7</v>
      </c>
      <c r="B60" s="178" t="s">
        <v>167</v>
      </c>
      <c r="C60" s="9">
        <v>4949</v>
      </c>
      <c r="D60" s="9">
        <v>7188</v>
      </c>
      <c r="E60" s="154">
        <v>104.5</v>
      </c>
      <c r="F60" s="43">
        <f t="shared" si="1"/>
        <v>68.85086254869226</v>
      </c>
      <c r="G60" s="105"/>
    </row>
    <row r="61" spans="1:7" ht="13.5">
      <c r="A61" s="104">
        <v>8</v>
      </c>
      <c r="B61" s="178" t="s">
        <v>120</v>
      </c>
      <c r="C61" s="9">
        <v>4795</v>
      </c>
      <c r="D61" s="9">
        <v>4015</v>
      </c>
      <c r="E61" s="43">
        <v>100</v>
      </c>
      <c r="F61" s="43">
        <f t="shared" si="1"/>
        <v>119.4271481942715</v>
      </c>
      <c r="G61" s="105"/>
    </row>
    <row r="62" spans="1:7" ht="13.5">
      <c r="A62" s="104">
        <v>9</v>
      </c>
      <c r="B62" s="178" t="s">
        <v>170</v>
      </c>
      <c r="C62" s="9">
        <v>3667</v>
      </c>
      <c r="D62" s="9">
        <v>2393</v>
      </c>
      <c r="E62" s="43">
        <v>84</v>
      </c>
      <c r="F62" s="43">
        <f t="shared" si="1"/>
        <v>153.23861262014208</v>
      </c>
      <c r="G62" s="105"/>
    </row>
    <row r="63" spans="1:8" ht="14.25" thickBot="1">
      <c r="A63" s="109">
        <v>10</v>
      </c>
      <c r="B63" s="178" t="s">
        <v>183</v>
      </c>
      <c r="C63" s="110">
        <v>2438</v>
      </c>
      <c r="D63" s="110">
        <v>5410</v>
      </c>
      <c r="E63" s="111">
        <v>102.8</v>
      </c>
      <c r="F63" s="43">
        <f t="shared" si="1"/>
        <v>45.06469500924214</v>
      </c>
      <c r="G63" s="113"/>
      <c r="H63" s="21"/>
    </row>
    <row r="64" spans="1:7" ht="14.25" thickBot="1">
      <c r="A64" s="89"/>
      <c r="B64" s="114" t="s">
        <v>83</v>
      </c>
      <c r="C64" s="115">
        <v>266269</v>
      </c>
      <c r="D64" s="115">
        <v>272193</v>
      </c>
      <c r="E64" s="116">
        <v>100.6</v>
      </c>
      <c r="F64" s="116">
        <f t="shared" si="1"/>
        <v>97.82360310514966</v>
      </c>
      <c r="G64" s="131">
        <v>56.2</v>
      </c>
    </row>
    <row r="67" spans="2:6" ht="13.5">
      <c r="B67" s="69"/>
      <c r="C67" s="32"/>
      <c r="D67" s="32"/>
      <c r="E67" s="71"/>
      <c r="F67" s="72"/>
    </row>
    <row r="68" spans="2:6" ht="13.5">
      <c r="B68" s="69"/>
      <c r="C68" s="32"/>
      <c r="D68" s="32"/>
      <c r="F68" s="72"/>
    </row>
    <row r="69" spans="2:6" ht="13.5">
      <c r="B69" s="70"/>
      <c r="C69" s="32"/>
      <c r="D69" s="32"/>
      <c r="F69" s="72"/>
    </row>
    <row r="70" spans="2:6" ht="13.5">
      <c r="B70" s="69"/>
      <c r="C70" s="32"/>
      <c r="D70" s="32"/>
      <c r="F70" s="72"/>
    </row>
    <row r="71" spans="2:6" ht="13.5">
      <c r="B71" s="70"/>
      <c r="C71" s="32"/>
      <c r="D71" s="32"/>
      <c r="F71" s="72"/>
    </row>
    <row r="72" spans="2:6" ht="13.5">
      <c r="B72" s="69"/>
      <c r="C72" s="32"/>
      <c r="D72" s="32"/>
      <c r="F72" s="72"/>
    </row>
    <row r="73" spans="2:6" ht="13.5">
      <c r="B73" s="69"/>
      <c r="C73" s="32"/>
      <c r="D73" s="32"/>
      <c r="F73" s="72"/>
    </row>
    <row r="74" spans="2:6" ht="13.5">
      <c r="B74" s="69"/>
      <c r="C74" s="32"/>
      <c r="D74" s="32"/>
      <c r="F74" s="72"/>
    </row>
    <row r="75" spans="2:6" ht="13.5">
      <c r="B75" s="1"/>
      <c r="C75" s="32"/>
      <c r="D75" s="32"/>
      <c r="F75" s="72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1" t="s">
        <v>61</v>
      </c>
      <c r="B21" s="102" t="s">
        <v>62</v>
      </c>
      <c r="C21" s="83" t="s">
        <v>209</v>
      </c>
      <c r="D21" s="83" t="s">
        <v>195</v>
      </c>
      <c r="E21" s="102" t="s">
        <v>55</v>
      </c>
      <c r="F21" s="102" t="s">
        <v>63</v>
      </c>
      <c r="G21" s="103" t="s">
        <v>84</v>
      </c>
    </row>
    <row r="22" spans="1:7" ht="13.5">
      <c r="A22" s="28">
        <v>1</v>
      </c>
      <c r="B22" s="177" t="s">
        <v>169</v>
      </c>
      <c r="C22" s="9">
        <v>60672</v>
      </c>
      <c r="D22" s="9">
        <v>55956</v>
      </c>
      <c r="E22" s="43">
        <v>99.2</v>
      </c>
      <c r="F22" s="43">
        <f>SUM(C22/D22*100)</f>
        <v>108.42805061119452</v>
      </c>
      <c r="G22" s="105"/>
    </row>
    <row r="23" spans="1:7" ht="13.5">
      <c r="A23" s="28">
        <v>2</v>
      </c>
      <c r="B23" s="177" t="s">
        <v>184</v>
      </c>
      <c r="C23" s="9">
        <v>44273</v>
      </c>
      <c r="D23" s="9">
        <v>30328</v>
      </c>
      <c r="E23" s="43">
        <v>106.1</v>
      </c>
      <c r="F23" s="43">
        <f aca="true" t="shared" si="0" ref="F23:F32">SUM(C23/D23*100)</f>
        <v>145.980611975732</v>
      </c>
      <c r="G23" s="105"/>
    </row>
    <row r="24" spans="1:7" ht="13.5" customHeight="1">
      <c r="A24" s="28">
        <v>3</v>
      </c>
      <c r="B24" s="177" t="s">
        <v>181</v>
      </c>
      <c r="C24" s="9">
        <v>38920</v>
      </c>
      <c r="D24" s="9">
        <v>34748</v>
      </c>
      <c r="E24" s="43">
        <v>100.8</v>
      </c>
      <c r="F24" s="43">
        <f t="shared" si="0"/>
        <v>112.00644641418211</v>
      </c>
      <c r="G24" s="105"/>
    </row>
    <row r="25" spans="1:7" ht="13.5">
      <c r="A25" s="28">
        <v>4</v>
      </c>
      <c r="B25" s="177" t="s">
        <v>171</v>
      </c>
      <c r="C25" s="9">
        <v>30206</v>
      </c>
      <c r="D25" s="9">
        <v>31900</v>
      </c>
      <c r="E25" s="43">
        <v>95.5</v>
      </c>
      <c r="F25" s="43">
        <f t="shared" si="0"/>
        <v>94.6896551724138</v>
      </c>
      <c r="G25" s="105"/>
    </row>
    <row r="26" spans="1:7" ht="13.5">
      <c r="A26" s="28">
        <v>5</v>
      </c>
      <c r="B26" s="177" t="s">
        <v>167</v>
      </c>
      <c r="C26" s="9">
        <v>24790</v>
      </c>
      <c r="D26" s="9">
        <v>26707</v>
      </c>
      <c r="E26" s="43">
        <v>86.2</v>
      </c>
      <c r="F26" s="43">
        <f t="shared" si="0"/>
        <v>92.82210656382222</v>
      </c>
      <c r="G26" s="105"/>
    </row>
    <row r="27" spans="1:7" ht="13.5" customHeight="1">
      <c r="A27" s="28">
        <v>6</v>
      </c>
      <c r="B27" s="177" t="s">
        <v>170</v>
      </c>
      <c r="C27" s="9">
        <v>24439</v>
      </c>
      <c r="D27" s="9">
        <v>23887</v>
      </c>
      <c r="E27" s="43">
        <v>93.7</v>
      </c>
      <c r="F27" s="43">
        <f t="shared" si="0"/>
        <v>102.31088039519405</v>
      </c>
      <c r="G27" s="105"/>
    </row>
    <row r="28" spans="1:7" ht="13.5" customHeight="1">
      <c r="A28" s="28">
        <v>7</v>
      </c>
      <c r="B28" s="178" t="s">
        <v>120</v>
      </c>
      <c r="C28" s="9">
        <v>21743</v>
      </c>
      <c r="D28" s="9">
        <v>22211</v>
      </c>
      <c r="E28" s="43">
        <v>94.3</v>
      </c>
      <c r="F28" s="43">
        <f t="shared" si="0"/>
        <v>97.89293593264598</v>
      </c>
      <c r="G28" s="105"/>
    </row>
    <row r="29" spans="1:7" ht="13.5">
      <c r="A29" s="28">
        <v>8</v>
      </c>
      <c r="B29" s="178" t="s">
        <v>185</v>
      </c>
      <c r="C29" s="9">
        <v>21244</v>
      </c>
      <c r="D29" s="9">
        <v>15569</v>
      </c>
      <c r="E29" s="43">
        <v>106.1</v>
      </c>
      <c r="F29" s="43">
        <f t="shared" si="0"/>
        <v>136.45063909050035</v>
      </c>
      <c r="G29" s="105"/>
    </row>
    <row r="30" spans="1:7" ht="13.5">
      <c r="A30" s="28">
        <v>9</v>
      </c>
      <c r="B30" s="178" t="s">
        <v>186</v>
      </c>
      <c r="C30" s="9">
        <v>19007</v>
      </c>
      <c r="D30" s="9">
        <v>8763</v>
      </c>
      <c r="E30" s="43">
        <v>119.9</v>
      </c>
      <c r="F30" s="337">
        <f t="shared" si="0"/>
        <v>216.90060481570237</v>
      </c>
      <c r="G30" s="105"/>
    </row>
    <row r="31" spans="1:7" ht="14.25" thickBot="1">
      <c r="A31" s="117">
        <v>10</v>
      </c>
      <c r="B31" s="178" t="s">
        <v>238</v>
      </c>
      <c r="C31" s="110">
        <v>14773</v>
      </c>
      <c r="D31" s="110">
        <v>7422</v>
      </c>
      <c r="E31" s="111">
        <v>137</v>
      </c>
      <c r="F31" s="111">
        <f t="shared" si="0"/>
        <v>199.04338453247104</v>
      </c>
      <c r="G31" s="113"/>
    </row>
    <row r="32" spans="1:7" ht="14.25" thickBot="1">
      <c r="A32" s="89"/>
      <c r="B32" s="90" t="s">
        <v>85</v>
      </c>
      <c r="C32" s="91">
        <v>382314</v>
      </c>
      <c r="D32" s="91">
        <v>347743</v>
      </c>
      <c r="E32" s="94">
        <v>99.4</v>
      </c>
      <c r="F32" s="116">
        <f t="shared" si="0"/>
        <v>109.94153728471889</v>
      </c>
      <c r="G32" s="131">
        <v>57.6</v>
      </c>
    </row>
    <row r="33" spans="5:6" ht="13.5">
      <c r="E33" s="71"/>
      <c r="F33" s="21"/>
    </row>
    <row r="35" spans="5:6" ht="13.5">
      <c r="E35" s="71"/>
      <c r="F35" s="21"/>
    </row>
    <row r="36" spans="5:6" ht="13.5">
      <c r="E36" s="71"/>
      <c r="F36" s="21"/>
    </row>
    <row r="37" spans="5:6" ht="13.5">
      <c r="E37" s="71"/>
      <c r="F37" s="21"/>
    </row>
    <row r="38" spans="5:6" ht="13.5">
      <c r="E38" s="71"/>
      <c r="F38" s="21"/>
    </row>
    <row r="39" spans="5:6" ht="13.5">
      <c r="E39" s="71"/>
      <c r="F39" s="21"/>
    </row>
    <row r="40" spans="5:6" ht="13.5">
      <c r="E40" s="71"/>
      <c r="F40" s="21"/>
    </row>
    <row r="41" spans="5:6" ht="13.5">
      <c r="E41" s="71"/>
      <c r="F41" s="21"/>
    </row>
    <row r="42" spans="5:6" ht="13.5">
      <c r="E42" s="71"/>
      <c r="F42" s="21"/>
    </row>
    <row r="43" spans="5:6" ht="13.5">
      <c r="E43" s="71"/>
      <c r="F43" s="21"/>
    </row>
    <row r="44" ht="13.5">
      <c r="E44" s="1"/>
    </row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84</v>
      </c>
    </row>
    <row r="54" spans="1:7" ht="13.5">
      <c r="A54" s="104">
        <v>1</v>
      </c>
      <c r="B54" s="177" t="s">
        <v>121</v>
      </c>
      <c r="C54" s="9">
        <v>11094</v>
      </c>
      <c r="D54" s="9">
        <v>10211</v>
      </c>
      <c r="E54" s="119">
        <v>101.1</v>
      </c>
      <c r="F54" s="43">
        <f>SUM(C54/D54*100)</f>
        <v>108.6475369699344</v>
      </c>
      <c r="G54" s="105"/>
    </row>
    <row r="55" spans="1:7" ht="13.5">
      <c r="A55" s="104">
        <v>2</v>
      </c>
      <c r="B55" s="177" t="s">
        <v>116</v>
      </c>
      <c r="C55" s="9">
        <v>5078</v>
      </c>
      <c r="D55" s="9">
        <v>6465</v>
      </c>
      <c r="E55" s="119">
        <v>98</v>
      </c>
      <c r="F55" s="43">
        <f aca="true" t="shared" si="1" ref="F55:F64">SUM(C55/D55*100)</f>
        <v>78.54601701469451</v>
      </c>
      <c r="G55" s="105"/>
    </row>
    <row r="56" spans="1:7" ht="13.5">
      <c r="A56" s="104">
        <v>3</v>
      </c>
      <c r="B56" s="177" t="s">
        <v>167</v>
      </c>
      <c r="C56" s="9">
        <v>2981</v>
      </c>
      <c r="D56" s="9">
        <v>2622</v>
      </c>
      <c r="E56" s="119">
        <v>102.6</v>
      </c>
      <c r="F56" s="43">
        <f t="shared" si="1"/>
        <v>113.69183829138063</v>
      </c>
      <c r="G56" s="105"/>
    </row>
    <row r="57" spans="1:8" ht="13.5">
      <c r="A57" s="104">
        <v>4</v>
      </c>
      <c r="B57" s="177" t="s">
        <v>174</v>
      </c>
      <c r="C57" s="9">
        <v>2140</v>
      </c>
      <c r="D57" s="9">
        <v>569</v>
      </c>
      <c r="E57" s="119">
        <v>99.1</v>
      </c>
      <c r="F57" s="43">
        <f t="shared" si="1"/>
        <v>376.09841827768014</v>
      </c>
      <c r="G57" s="105"/>
      <c r="H57" s="70"/>
    </row>
    <row r="58" spans="1:7" ht="13.5">
      <c r="A58" s="104">
        <v>5</v>
      </c>
      <c r="B58" s="177" t="s">
        <v>120</v>
      </c>
      <c r="C58" s="9">
        <v>1751</v>
      </c>
      <c r="D58" s="9">
        <v>3063</v>
      </c>
      <c r="E58" s="119">
        <v>91.3</v>
      </c>
      <c r="F58" s="43">
        <f t="shared" si="1"/>
        <v>57.16617695070193</v>
      </c>
      <c r="G58" s="105"/>
    </row>
    <row r="59" spans="1:7" ht="13.5">
      <c r="A59" s="104">
        <v>6</v>
      </c>
      <c r="B59" s="178" t="s">
        <v>185</v>
      </c>
      <c r="C59" s="9">
        <v>1415</v>
      </c>
      <c r="D59" s="9">
        <v>1487</v>
      </c>
      <c r="E59" s="119">
        <v>103.3</v>
      </c>
      <c r="F59" s="43">
        <f t="shared" si="1"/>
        <v>95.15803631472764</v>
      </c>
      <c r="G59" s="105"/>
    </row>
    <row r="60" spans="1:7" ht="13.5">
      <c r="A60" s="104">
        <v>7</v>
      </c>
      <c r="B60" s="178" t="s">
        <v>170</v>
      </c>
      <c r="C60" s="9">
        <v>1341</v>
      </c>
      <c r="D60" s="9">
        <v>1591</v>
      </c>
      <c r="E60" s="119">
        <v>86.5</v>
      </c>
      <c r="F60" s="43">
        <f t="shared" si="1"/>
        <v>84.28661219358894</v>
      </c>
      <c r="G60" s="105"/>
    </row>
    <row r="61" spans="1:7" ht="13.5">
      <c r="A61" s="104">
        <v>8</v>
      </c>
      <c r="B61" s="178" t="s">
        <v>182</v>
      </c>
      <c r="C61" s="9">
        <v>1162</v>
      </c>
      <c r="D61" s="9">
        <v>1536</v>
      </c>
      <c r="E61" s="119">
        <v>108.9</v>
      </c>
      <c r="F61" s="43">
        <f t="shared" si="1"/>
        <v>75.65104166666666</v>
      </c>
      <c r="G61" s="105"/>
    </row>
    <row r="62" spans="1:7" ht="13.5">
      <c r="A62" s="104">
        <v>9</v>
      </c>
      <c r="B62" s="178" t="s">
        <v>183</v>
      </c>
      <c r="C62" s="9">
        <v>1136</v>
      </c>
      <c r="D62" s="9">
        <v>3292</v>
      </c>
      <c r="E62" s="119">
        <v>89.4</v>
      </c>
      <c r="F62" s="43">
        <f t="shared" si="1"/>
        <v>34.50789793438639</v>
      </c>
      <c r="G62" s="105"/>
    </row>
    <row r="63" spans="1:7" ht="14.25" thickBot="1">
      <c r="A63" s="106">
        <v>10</v>
      </c>
      <c r="B63" s="179" t="s">
        <v>239</v>
      </c>
      <c r="C63" s="107">
        <v>1124</v>
      </c>
      <c r="D63" s="107">
        <v>12</v>
      </c>
      <c r="E63" s="120">
        <v>247</v>
      </c>
      <c r="F63" s="43">
        <f t="shared" si="1"/>
        <v>9366.666666666668</v>
      </c>
      <c r="G63" s="108"/>
    </row>
    <row r="64" spans="1:7" ht="14.25" thickBot="1">
      <c r="A64" s="89"/>
      <c r="B64" s="90" t="s">
        <v>81</v>
      </c>
      <c r="C64" s="91">
        <v>31634</v>
      </c>
      <c r="D64" s="91">
        <v>34557</v>
      </c>
      <c r="E64" s="92">
        <v>101.2</v>
      </c>
      <c r="F64" s="116">
        <f t="shared" si="1"/>
        <v>91.54151112654455</v>
      </c>
      <c r="G64" s="131">
        <v>116.2</v>
      </c>
    </row>
    <row r="67" spans="5:6" ht="13.5">
      <c r="E67" s="71"/>
      <c r="F67" s="71"/>
    </row>
    <row r="68" spans="5:6" ht="13.5">
      <c r="E68" s="71"/>
      <c r="F68" s="71"/>
    </row>
    <row r="69" spans="5:6" ht="13.5">
      <c r="E69" s="71"/>
      <c r="F69" s="71"/>
    </row>
    <row r="70" spans="5:6" ht="13.5">
      <c r="E70" s="71"/>
      <c r="F70" s="71"/>
    </row>
    <row r="71" spans="5:6" ht="13.5">
      <c r="E71" s="71"/>
      <c r="F71" s="71"/>
    </row>
    <row r="72" spans="5:6" ht="13.5">
      <c r="E72" s="71"/>
      <c r="F72" s="71"/>
    </row>
    <row r="73" spans="5:6" ht="13.5">
      <c r="E73" s="71"/>
      <c r="F73" s="71"/>
    </row>
    <row r="74" spans="5:6" ht="13.5">
      <c r="E74" s="71"/>
      <c r="F74" s="71"/>
    </row>
    <row r="75" spans="5:6" ht="13.5">
      <c r="E75" s="71"/>
      <c r="F75" s="71"/>
    </row>
    <row r="76" spans="5:6" ht="13.5">
      <c r="E76" s="71"/>
      <c r="F76" s="71"/>
    </row>
    <row r="77" spans="5:6" ht="13.5">
      <c r="E77" s="1"/>
      <c r="F77" s="71"/>
    </row>
    <row r="78" spans="5:6" ht="13.5">
      <c r="E78" s="1"/>
      <c r="F78" s="71"/>
    </row>
    <row r="79" spans="5:6" ht="13.5">
      <c r="E79" s="1"/>
      <c r="F79" s="71"/>
    </row>
    <row r="80" spans="5:6" ht="13.5">
      <c r="E80" s="1"/>
      <c r="F80" s="71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1" t="s">
        <v>61</v>
      </c>
      <c r="B20" s="102" t="s">
        <v>62</v>
      </c>
      <c r="C20" s="83" t="s">
        <v>209</v>
      </c>
      <c r="D20" s="83" t="s">
        <v>195</v>
      </c>
      <c r="E20" s="102" t="s">
        <v>55</v>
      </c>
      <c r="F20" s="102" t="s">
        <v>63</v>
      </c>
      <c r="G20" s="103" t="s">
        <v>84</v>
      </c>
    </row>
    <row r="21" spans="1:7" ht="13.5">
      <c r="A21" s="104">
        <v>1</v>
      </c>
      <c r="B21" s="177" t="s">
        <v>123</v>
      </c>
      <c r="C21" s="9">
        <v>40009</v>
      </c>
      <c r="D21" s="9">
        <v>32782</v>
      </c>
      <c r="E21" s="119">
        <v>88.4</v>
      </c>
      <c r="F21" s="43">
        <f aca="true" t="shared" si="0" ref="F21:F31">SUM(C21/D21*100)</f>
        <v>122.04563479958514</v>
      </c>
      <c r="G21" s="105"/>
    </row>
    <row r="22" spans="1:7" ht="13.5">
      <c r="A22" s="104">
        <v>2</v>
      </c>
      <c r="B22" s="177" t="s">
        <v>78</v>
      </c>
      <c r="C22" s="9">
        <v>18477</v>
      </c>
      <c r="D22" s="9">
        <v>18423</v>
      </c>
      <c r="E22" s="119">
        <v>147.1</v>
      </c>
      <c r="F22" s="43">
        <f t="shared" si="0"/>
        <v>100.29311187103079</v>
      </c>
      <c r="G22" s="105"/>
    </row>
    <row r="23" spans="1:7" ht="13.5" customHeight="1">
      <c r="A23" s="104">
        <v>3</v>
      </c>
      <c r="B23" s="178" t="s">
        <v>228</v>
      </c>
      <c r="C23" s="9">
        <v>10362</v>
      </c>
      <c r="D23" s="9">
        <v>4595</v>
      </c>
      <c r="E23" s="119">
        <v>93.1</v>
      </c>
      <c r="F23" s="43">
        <f t="shared" si="0"/>
        <v>225.50598476605006</v>
      </c>
      <c r="G23" s="105"/>
    </row>
    <row r="24" spans="1:7" ht="13.5" customHeight="1">
      <c r="A24" s="104">
        <v>4</v>
      </c>
      <c r="B24" s="178" t="s">
        <v>185</v>
      </c>
      <c r="C24" s="9">
        <v>9659</v>
      </c>
      <c r="D24" s="9">
        <v>10045</v>
      </c>
      <c r="E24" s="119">
        <v>99.5</v>
      </c>
      <c r="F24" s="43">
        <f t="shared" si="0"/>
        <v>96.15729218516675</v>
      </c>
      <c r="G24" s="105"/>
    </row>
    <row r="25" spans="1:7" ht="13.5" customHeight="1">
      <c r="A25" s="104">
        <v>5</v>
      </c>
      <c r="B25" s="178" t="s">
        <v>174</v>
      </c>
      <c r="C25" s="9">
        <v>8986</v>
      </c>
      <c r="D25" s="9">
        <v>6035</v>
      </c>
      <c r="E25" s="119">
        <v>104.1</v>
      </c>
      <c r="F25" s="43">
        <f t="shared" si="0"/>
        <v>148.89809444904722</v>
      </c>
      <c r="G25" s="105"/>
    </row>
    <row r="26" spans="1:7" ht="13.5" customHeight="1">
      <c r="A26" s="104">
        <v>6</v>
      </c>
      <c r="B26" s="178" t="s">
        <v>173</v>
      </c>
      <c r="C26" s="9">
        <v>8971</v>
      </c>
      <c r="D26" s="9">
        <v>6299</v>
      </c>
      <c r="E26" s="119">
        <v>104.5</v>
      </c>
      <c r="F26" s="43">
        <f t="shared" si="0"/>
        <v>142.41943165581839</v>
      </c>
      <c r="G26" s="105"/>
    </row>
    <row r="27" spans="1:7" ht="13.5" customHeight="1">
      <c r="A27" s="104">
        <v>7</v>
      </c>
      <c r="B27" s="178" t="s">
        <v>175</v>
      </c>
      <c r="C27" s="9">
        <v>8861</v>
      </c>
      <c r="D27" s="9">
        <v>8411</v>
      </c>
      <c r="E27" s="119">
        <v>110.2</v>
      </c>
      <c r="F27" s="43">
        <f t="shared" si="0"/>
        <v>105.35013672571631</v>
      </c>
      <c r="G27" s="105"/>
    </row>
    <row r="28" spans="1:7" ht="13.5" customHeight="1">
      <c r="A28" s="104">
        <v>8</v>
      </c>
      <c r="B28" s="178" t="s">
        <v>182</v>
      </c>
      <c r="C28" s="9">
        <v>5942</v>
      </c>
      <c r="D28" s="9">
        <v>5233</v>
      </c>
      <c r="E28" s="119">
        <v>118.8</v>
      </c>
      <c r="F28" s="43">
        <f t="shared" si="0"/>
        <v>113.54863367093446</v>
      </c>
      <c r="G28" s="105"/>
    </row>
    <row r="29" spans="1:7" ht="13.5" customHeight="1">
      <c r="A29" s="104">
        <v>9</v>
      </c>
      <c r="B29" s="178" t="s">
        <v>120</v>
      </c>
      <c r="C29" s="110">
        <v>5928</v>
      </c>
      <c r="D29" s="110">
        <v>6880</v>
      </c>
      <c r="E29" s="122">
        <v>98.8</v>
      </c>
      <c r="F29" s="43">
        <f t="shared" si="0"/>
        <v>86.16279069767442</v>
      </c>
      <c r="G29" s="105"/>
    </row>
    <row r="30" spans="1:7" ht="13.5" customHeight="1" thickBot="1">
      <c r="A30" s="109">
        <v>10</v>
      </c>
      <c r="B30" s="178" t="s">
        <v>177</v>
      </c>
      <c r="C30" s="110">
        <v>2971</v>
      </c>
      <c r="D30" s="110">
        <v>2815</v>
      </c>
      <c r="E30" s="122">
        <v>100.9</v>
      </c>
      <c r="F30" s="111">
        <f t="shared" si="0"/>
        <v>105.54174067495559</v>
      </c>
      <c r="G30" s="113"/>
    </row>
    <row r="31" spans="1:7" ht="13.5" customHeight="1" thickBot="1">
      <c r="A31" s="89"/>
      <c r="B31" s="90" t="s">
        <v>87</v>
      </c>
      <c r="C31" s="91">
        <v>136173</v>
      </c>
      <c r="D31" s="91">
        <v>117668</v>
      </c>
      <c r="E31" s="92">
        <v>101.3</v>
      </c>
      <c r="F31" s="116">
        <f t="shared" si="0"/>
        <v>115.72645069177688</v>
      </c>
      <c r="G31" s="118">
        <v>97.3</v>
      </c>
    </row>
    <row r="32" ht="13.5" customHeight="1"/>
    <row r="33" ht="13.5" customHeight="1">
      <c r="G33" s="57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1" t="s">
        <v>61</v>
      </c>
      <c r="B53" s="102" t="s">
        <v>62</v>
      </c>
      <c r="C53" s="83" t="s">
        <v>209</v>
      </c>
      <c r="D53" s="83" t="s">
        <v>195</v>
      </c>
      <c r="E53" s="102" t="s">
        <v>55</v>
      </c>
      <c r="F53" s="102" t="s">
        <v>63</v>
      </c>
      <c r="G53" s="103" t="s">
        <v>86</v>
      </c>
    </row>
    <row r="54" spans="1:7" ht="13.5">
      <c r="A54" s="104">
        <v>1</v>
      </c>
      <c r="B54" s="177" t="s">
        <v>172</v>
      </c>
      <c r="C54" s="6">
        <v>56565</v>
      </c>
      <c r="D54" s="9">
        <v>25148</v>
      </c>
      <c r="E54" s="43">
        <v>111.2</v>
      </c>
      <c r="F54" s="43">
        <f aca="true" t="shared" si="1" ref="F54:F64">SUM(C54/D54*100)</f>
        <v>224.92842373150944</v>
      </c>
      <c r="G54" s="105"/>
    </row>
    <row r="55" spans="1:7" ht="13.5">
      <c r="A55" s="104">
        <v>2</v>
      </c>
      <c r="B55" s="177" t="s">
        <v>177</v>
      </c>
      <c r="C55" s="6">
        <v>28769</v>
      </c>
      <c r="D55" s="9">
        <v>13212</v>
      </c>
      <c r="E55" s="43">
        <v>133.6</v>
      </c>
      <c r="F55" s="43">
        <f t="shared" si="1"/>
        <v>217.74901604601874</v>
      </c>
      <c r="G55" s="105"/>
    </row>
    <row r="56" spans="1:7" ht="13.5">
      <c r="A56" s="104">
        <v>3</v>
      </c>
      <c r="B56" s="7" t="s">
        <v>167</v>
      </c>
      <c r="C56" s="6">
        <v>28576</v>
      </c>
      <c r="D56" s="9">
        <v>25305</v>
      </c>
      <c r="E56" s="43">
        <v>106</v>
      </c>
      <c r="F56" s="43">
        <f t="shared" si="1"/>
        <v>112.92629915036554</v>
      </c>
      <c r="G56" s="105"/>
    </row>
    <row r="57" spans="1:7" ht="13.5">
      <c r="A57" s="104">
        <v>4</v>
      </c>
      <c r="B57" s="7" t="s">
        <v>120</v>
      </c>
      <c r="C57" s="6">
        <v>28516</v>
      </c>
      <c r="D57" s="9">
        <v>24674</v>
      </c>
      <c r="E57" s="43">
        <v>103.6</v>
      </c>
      <c r="F57" s="43">
        <f t="shared" si="1"/>
        <v>115.57104644565128</v>
      </c>
      <c r="G57" s="105"/>
    </row>
    <row r="58" spans="1:7" ht="13.5">
      <c r="A58" s="104">
        <v>5</v>
      </c>
      <c r="B58" s="178" t="s">
        <v>183</v>
      </c>
      <c r="C58" s="6">
        <v>18905</v>
      </c>
      <c r="D58" s="9">
        <v>12366</v>
      </c>
      <c r="E58" s="43">
        <v>150.6</v>
      </c>
      <c r="F58" s="43">
        <f t="shared" si="1"/>
        <v>152.87886139414525</v>
      </c>
      <c r="G58" s="105"/>
    </row>
    <row r="59" spans="1:7" ht="13.5">
      <c r="A59" s="104">
        <v>6</v>
      </c>
      <c r="B59" s="178" t="s">
        <v>207</v>
      </c>
      <c r="C59" s="6">
        <v>14114</v>
      </c>
      <c r="D59" s="9">
        <v>7306</v>
      </c>
      <c r="E59" s="43">
        <v>121.1</v>
      </c>
      <c r="F59" s="43">
        <f t="shared" si="1"/>
        <v>193.18368464275937</v>
      </c>
      <c r="G59" s="105"/>
    </row>
    <row r="60" spans="1:7" ht="13.5">
      <c r="A60" s="104">
        <v>7</v>
      </c>
      <c r="B60" s="178" t="s">
        <v>176</v>
      </c>
      <c r="C60" s="6">
        <v>12342</v>
      </c>
      <c r="D60" s="9">
        <v>13648</v>
      </c>
      <c r="E60" s="43">
        <v>97.4</v>
      </c>
      <c r="F60" s="43">
        <f t="shared" si="1"/>
        <v>90.43083235638922</v>
      </c>
      <c r="G60" s="105"/>
    </row>
    <row r="61" spans="1:7" ht="13.5">
      <c r="A61" s="104">
        <v>8</v>
      </c>
      <c r="B61" s="178" t="s">
        <v>174</v>
      </c>
      <c r="C61" s="6">
        <v>12247</v>
      </c>
      <c r="D61" s="9">
        <v>10584</v>
      </c>
      <c r="E61" s="43">
        <v>103.9</v>
      </c>
      <c r="F61" s="43">
        <f t="shared" si="1"/>
        <v>115.71239606953894</v>
      </c>
      <c r="G61" s="105"/>
    </row>
    <row r="62" spans="1:7" ht="13.5">
      <c r="A62" s="104">
        <v>9</v>
      </c>
      <c r="B62" s="178" t="s">
        <v>182</v>
      </c>
      <c r="C62" s="121">
        <v>10553</v>
      </c>
      <c r="D62" s="110">
        <v>3276</v>
      </c>
      <c r="E62" s="111">
        <v>100.4</v>
      </c>
      <c r="F62" s="43">
        <f t="shared" si="1"/>
        <v>322.13064713064716</v>
      </c>
      <c r="G62" s="105"/>
    </row>
    <row r="63" spans="1:7" ht="14.25" thickBot="1">
      <c r="A63" s="109">
        <v>10</v>
      </c>
      <c r="B63" s="178" t="s">
        <v>170</v>
      </c>
      <c r="C63" s="121">
        <v>10348</v>
      </c>
      <c r="D63" s="110">
        <v>6323</v>
      </c>
      <c r="E63" s="111">
        <v>77.9</v>
      </c>
      <c r="F63" s="111">
        <f t="shared" si="1"/>
        <v>163.6564921714376</v>
      </c>
      <c r="G63" s="113"/>
    </row>
    <row r="64" spans="1:7" ht="14.25" thickBot="1">
      <c r="A64" s="89"/>
      <c r="B64" s="90" t="s">
        <v>83</v>
      </c>
      <c r="C64" s="91">
        <v>270775</v>
      </c>
      <c r="D64" s="91">
        <v>206397</v>
      </c>
      <c r="E64" s="94">
        <v>106.6</v>
      </c>
      <c r="F64" s="116">
        <f t="shared" si="1"/>
        <v>131.1913448354385</v>
      </c>
      <c r="G64" s="131">
        <v>75.9</v>
      </c>
    </row>
    <row r="68" ht="13.5">
      <c r="I68" s="21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48" t="s">
        <v>141</v>
      </c>
      <c r="C16" s="248" t="s">
        <v>142</v>
      </c>
      <c r="D16" s="248" t="s">
        <v>143</v>
      </c>
      <c r="E16" s="248" t="s">
        <v>127</v>
      </c>
      <c r="F16" s="248" t="s">
        <v>128</v>
      </c>
      <c r="G16" s="248" t="s">
        <v>129</v>
      </c>
      <c r="H16" s="248" t="s">
        <v>130</v>
      </c>
      <c r="I16" s="248" t="s">
        <v>131</v>
      </c>
      <c r="J16" s="248" t="s">
        <v>132</v>
      </c>
      <c r="K16" s="248" t="s">
        <v>133</v>
      </c>
      <c r="L16" s="248" t="s">
        <v>134</v>
      </c>
      <c r="M16" s="248" t="s">
        <v>135</v>
      </c>
      <c r="N16" s="1"/>
    </row>
    <row r="17" spans="1:27" ht="10.5" customHeight="1">
      <c r="A17" s="10" t="s">
        <v>222</v>
      </c>
      <c r="B17" s="245">
        <v>92.9</v>
      </c>
      <c r="C17" s="245">
        <v>77.4</v>
      </c>
      <c r="D17" s="245">
        <v>75.4</v>
      </c>
      <c r="E17" s="245">
        <v>75.8</v>
      </c>
      <c r="F17" s="245">
        <v>74.4</v>
      </c>
      <c r="G17" s="245">
        <v>77.7</v>
      </c>
      <c r="H17" s="245">
        <v>80.3</v>
      </c>
      <c r="I17" s="245">
        <v>77.2</v>
      </c>
      <c r="J17" s="245">
        <v>77.5</v>
      </c>
      <c r="K17" s="245">
        <v>77.1</v>
      </c>
      <c r="L17" s="245">
        <v>73.5</v>
      </c>
      <c r="M17" s="245">
        <v>66.6</v>
      </c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"/>
      <c r="AA17" s="1"/>
    </row>
    <row r="18" spans="1:27" ht="10.5" customHeight="1">
      <c r="A18" s="10" t="s">
        <v>193</v>
      </c>
      <c r="B18" s="245">
        <v>67.1</v>
      </c>
      <c r="C18" s="245">
        <v>69</v>
      </c>
      <c r="D18" s="245">
        <v>71.2</v>
      </c>
      <c r="E18" s="245">
        <v>73.2</v>
      </c>
      <c r="F18" s="245">
        <v>72</v>
      </c>
      <c r="G18" s="245">
        <v>72.6</v>
      </c>
      <c r="H18" s="245">
        <v>78.1</v>
      </c>
      <c r="I18" s="245">
        <v>80</v>
      </c>
      <c r="J18" s="245">
        <v>75.3</v>
      </c>
      <c r="K18" s="245">
        <v>77.7</v>
      </c>
      <c r="L18" s="245">
        <v>79.8</v>
      </c>
      <c r="M18" s="245">
        <v>73.4</v>
      </c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1"/>
      <c r="AA18" s="1"/>
    </row>
    <row r="19" spans="1:27" ht="10.5" customHeight="1">
      <c r="A19" s="10" t="s">
        <v>223</v>
      </c>
      <c r="B19" s="245">
        <v>71.6</v>
      </c>
      <c r="C19" s="245">
        <v>76.8</v>
      </c>
      <c r="D19" s="245">
        <v>80.9</v>
      </c>
      <c r="E19" s="245">
        <v>79.2</v>
      </c>
      <c r="F19" s="245">
        <v>79.8</v>
      </c>
      <c r="G19" s="245">
        <v>79.2</v>
      </c>
      <c r="H19" s="245">
        <v>80.8</v>
      </c>
      <c r="I19" s="245">
        <v>83.9</v>
      </c>
      <c r="J19" s="245">
        <v>84.2</v>
      </c>
      <c r="K19" s="245">
        <v>84.4</v>
      </c>
      <c r="L19" s="245">
        <v>83.6</v>
      </c>
      <c r="M19" s="245">
        <v>71.9</v>
      </c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1"/>
      <c r="AA19" s="1"/>
    </row>
    <row r="20" spans="1:27" ht="10.5" customHeight="1">
      <c r="A20" s="10" t="s">
        <v>195</v>
      </c>
      <c r="B20" s="245">
        <v>69.7</v>
      </c>
      <c r="C20" s="245">
        <v>79.8</v>
      </c>
      <c r="D20" s="245">
        <v>89.3</v>
      </c>
      <c r="E20" s="245">
        <v>81</v>
      </c>
      <c r="F20" s="245">
        <v>78.7</v>
      </c>
      <c r="G20" s="245">
        <v>80.2</v>
      </c>
      <c r="H20" s="245">
        <v>77.6</v>
      </c>
      <c r="I20" s="245">
        <v>73.1</v>
      </c>
      <c r="J20" s="245">
        <v>78.4</v>
      </c>
      <c r="K20" s="245">
        <v>82.3</v>
      </c>
      <c r="L20" s="245">
        <v>77.4</v>
      </c>
      <c r="M20" s="245">
        <v>68.1</v>
      </c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1"/>
      <c r="AA20" s="1"/>
    </row>
    <row r="21" spans="1:27" ht="10.5" customHeight="1">
      <c r="A21" s="10" t="s">
        <v>209</v>
      </c>
      <c r="B21" s="245">
        <v>71.8</v>
      </c>
      <c r="C21" s="245">
        <v>92</v>
      </c>
      <c r="D21" s="245">
        <v>88.9</v>
      </c>
      <c r="E21" s="245">
        <v>80.5</v>
      </c>
      <c r="F21" s="245">
        <v>76.9</v>
      </c>
      <c r="G21" s="245">
        <v>79.8</v>
      </c>
      <c r="H21" s="245">
        <v>87.8</v>
      </c>
      <c r="I21" s="245">
        <v>83.2</v>
      </c>
      <c r="J21" s="245">
        <v>81.5</v>
      </c>
      <c r="K21" s="245"/>
      <c r="L21" s="245"/>
      <c r="M21" s="245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1"/>
      <c r="AA21" s="1"/>
    </row>
    <row r="22" spans="2:27" ht="12.75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1"/>
      <c r="AA22" s="1"/>
    </row>
    <row r="23" spans="14:27" ht="9.75" customHeight="1"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1"/>
      <c r="AA23" s="1"/>
    </row>
    <row r="24" spans="1:13" ht="13.5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</row>
    <row r="28" ht="13.5">
      <c r="O28" s="253"/>
    </row>
    <row r="33" ht="13.5">
      <c r="M33" s="57"/>
    </row>
    <row r="38" ht="9.75" customHeight="1"/>
    <row r="39" ht="9.75" customHeight="1"/>
    <row r="40" ht="3" customHeight="1"/>
    <row r="41" spans="1:26" ht="13.5">
      <c r="A41" s="10"/>
      <c r="B41" s="248" t="s">
        <v>141</v>
      </c>
      <c r="C41" s="248" t="s">
        <v>142</v>
      </c>
      <c r="D41" s="248" t="s">
        <v>143</v>
      </c>
      <c r="E41" s="248" t="s">
        <v>127</v>
      </c>
      <c r="F41" s="248" t="s">
        <v>128</v>
      </c>
      <c r="G41" s="248" t="s">
        <v>129</v>
      </c>
      <c r="H41" s="248" t="s">
        <v>130</v>
      </c>
      <c r="I41" s="248" t="s">
        <v>131</v>
      </c>
      <c r="J41" s="248" t="s">
        <v>132</v>
      </c>
      <c r="K41" s="248" t="s">
        <v>133</v>
      </c>
      <c r="L41" s="248" t="s">
        <v>134</v>
      </c>
      <c r="M41" s="248" t="s">
        <v>135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222</v>
      </c>
      <c r="B42" s="254">
        <v>109.6</v>
      </c>
      <c r="C42" s="254">
        <v>91.7</v>
      </c>
      <c r="D42" s="254">
        <v>85.7</v>
      </c>
      <c r="E42" s="254">
        <v>88.7</v>
      </c>
      <c r="F42" s="254">
        <v>89.8</v>
      </c>
      <c r="G42" s="254">
        <v>91.4</v>
      </c>
      <c r="H42" s="254">
        <v>87.6</v>
      </c>
      <c r="I42" s="254">
        <v>85.8</v>
      </c>
      <c r="J42" s="254">
        <v>84.7</v>
      </c>
      <c r="K42" s="254">
        <v>90.7</v>
      </c>
      <c r="L42" s="254">
        <v>91.4</v>
      </c>
      <c r="M42" s="254">
        <v>87.4</v>
      </c>
      <c r="N42" s="23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0.5" customHeight="1">
      <c r="A43" s="10" t="s">
        <v>193</v>
      </c>
      <c r="B43" s="254">
        <v>91.1</v>
      </c>
      <c r="C43" s="254">
        <v>91.1</v>
      </c>
      <c r="D43" s="254">
        <v>91.1</v>
      </c>
      <c r="E43" s="254">
        <v>90.6</v>
      </c>
      <c r="F43" s="254">
        <v>95.7</v>
      </c>
      <c r="G43" s="254">
        <v>90</v>
      </c>
      <c r="H43" s="254">
        <v>92.4</v>
      </c>
      <c r="I43" s="254">
        <v>93.7</v>
      </c>
      <c r="J43" s="254">
        <v>85.5</v>
      </c>
      <c r="K43" s="254">
        <v>88.9</v>
      </c>
      <c r="L43" s="254">
        <v>90.9</v>
      </c>
      <c r="M43" s="254">
        <v>84</v>
      </c>
      <c r="N43" s="23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</row>
    <row r="44" spans="1:26" ht="10.5" customHeight="1">
      <c r="A44" s="10" t="s">
        <v>223</v>
      </c>
      <c r="B44" s="254">
        <v>85.3</v>
      </c>
      <c r="C44" s="254">
        <v>84.2</v>
      </c>
      <c r="D44" s="254">
        <v>80.9</v>
      </c>
      <c r="E44" s="254">
        <v>82.2</v>
      </c>
      <c r="F44" s="254">
        <v>91.4</v>
      </c>
      <c r="G44" s="254">
        <v>87.2</v>
      </c>
      <c r="H44" s="254">
        <v>87.8</v>
      </c>
      <c r="I44" s="254">
        <v>91</v>
      </c>
      <c r="J44" s="254">
        <v>92.4</v>
      </c>
      <c r="K44" s="254">
        <v>97</v>
      </c>
      <c r="L44" s="254">
        <v>97.1</v>
      </c>
      <c r="M44" s="254">
        <v>90.7</v>
      </c>
      <c r="N44" s="23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</row>
    <row r="45" spans="1:26" ht="10.5" customHeight="1">
      <c r="A45" s="10" t="s">
        <v>195</v>
      </c>
      <c r="B45" s="254">
        <v>92.5</v>
      </c>
      <c r="C45" s="254">
        <v>96.7</v>
      </c>
      <c r="D45" s="254">
        <v>92.6</v>
      </c>
      <c r="E45" s="254">
        <v>92.4</v>
      </c>
      <c r="F45" s="254">
        <v>90.8</v>
      </c>
      <c r="G45" s="254">
        <v>92.9</v>
      </c>
      <c r="H45" s="254">
        <v>91.7</v>
      </c>
      <c r="I45" s="254">
        <v>90</v>
      </c>
      <c r="J45" s="254">
        <v>88.2</v>
      </c>
      <c r="K45" s="254">
        <v>92.5</v>
      </c>
      <c r="L45" s="254">
        <v>92.9</v>
      </c>
      <c r="M45" s="254">
        <v>85.8</v>
      </c>
      <c r="N45" s="23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</row>
    <row r="46" spans="1:26" ht="10.5" customHeight="1">
      <c r="A46" s="10" t="s">
        <v>209</v>
      </c>
      <c r="B46" s="254">
        <v>90.1</v>
      </c>
      <c r="C46" s="254">
        <v>96.7</v>
      </c>
      <c r="D46" s="254">
        <v>102.8</v>
      </c>
      <c r="E46" s="254">
        <v>96.6</v>
      </c>
      <c r="F46" s="254">
        <v>101</v>
      </c>
      <c r="G46" s="254">
        <v>96.2</v>
      </c>
      <c r="H46" s="254">
        <v>96.2</v>
      </c>
      <c r="I46" s="254">
        <v>95.9</v>
      </c>
      <c r="J46" s="254">
        <v>92.7</v>
      </c>
      <c r="K46" s="254"/>
      <c r="L46" s="254"/>
      <c r="M46" s="254"/>
      <c r="N46" s="23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</row>
    <row r="47" spans="14:26" ht="10.5" customHeight="1">
      <c r="N47" s="23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</row>
    <row r="48" spans="14:26" ht="10.5" customHeight="1">
      <c r="N48" s="23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48" t="s">
        <v>141</v>
      </c>
      <c r="C65" s="248" t="s">
        <v>142</v>
      </c>
      <c r="D65" s="248" t="s">
        <v>143</v>
      </c>
      <c r="E65" s="248" t="s">
        <v>127</v>
      </c>
      <c r="F65" s="248" t="s">
        <v>128</v>
      </c>
      <c r="G65" s="248" t="s">
        <v>129</v>
      </c>
      <c r="H65" s="248" t="s">
        <v>130</v>
      </c>
      <c r="I65" s="248" t="s">
        <v>131</v>
      </c>
      <c r="J65" s="248" t="s">
        <v>132</v>
      </c>
      <c r="K65" s="248" t="s">
        <v>133</v>
      </c>
      <c r="L65" s="248" t="s">
        <v>134</v>
      </c>
      <c r="M65" s="248" t="s">
        <v>135</v>
      </c>
    </row>
    <row r="66" spans="1:26" ht="10.5" customHeight="1">
      <c r="A66" s="10" t="s">
        <v>222</v>
      </c>
      <c r="B66" s="245">
        <v>83.6</v>
      </c>
      <c r="C66" s="245">
        <v>85.7</v>
      </c>
      <c r="D66" s="245">
        <v>88.4</v>
      </c>
      <c r="E66" s="245">
        <v>85.2</v>
      </c>
      <c r="F66" s="245">
        <v>82.7</v>
      </c>
      <c r="G66" s="245">
        <v>84.9</v>
      </c>
      <c r="H66" s="245">
        <v>91.8</v>
      </c>
      <c r="I66" s="245">
        <v>90.1</v>
      </c>
      <c r="J66" s="245">
        <v>91.5</v>
      </c>
      <c r="K66" s="245">
        <v>84.5</v>
      </c>
      <c r="L66" s="245">
        <v>80.3</v>
      </c>
      <c r="M66" s="245">
        <v>76.7</v>
      </c>
      <c r="N66" s="23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ht="10.5" customHeight="1">
      <c r="A67" s="10" t="s">
        <v>193</v>
      </c>
      <c r="B67" s="245">
        <v>73.1</v>
      </c>
      <c r="C67" s="245">
        <v>75.7</v>
      </c>
      <c r="D67" s="245">
        <v>78.1</v>
      </c>
      <c r="E67" s="245">
        <v>80.8</v>
      </c>
      <c r="F67" s="245">
        <v>74.5</v>
      </c>
      <c r="G67" s="245">
        <v>81.3</v>
      </c>
      <c r="H67" s="245">
        <v>84.2</v>
      </c>
      <c r="I67" s="245">
        <v>85.2</v>
      </c>
      <c r="J67" s="245">
        <v>88.5</v>
      </c>
      <c r="K67" s="245">
        <v>87.1</v>
      </c>
      <c r="L67" s="245">
        <v>87.6</v>
      </c>
      <c r="M67" s="245">
        <v>87.8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0.5" customHeight="1">
      <c r="A68" s="10" t="s">
        <v>223</v>
      </c>
      <c r="B68" s="245">
        <v>83.9</v>
      </c>
      <c r="C68" s="245">
        <v>91.2</v>
      </c>
      <c r="D68" s="245">
        <v>100</v>
      </c>
      <c r="E68" s="245">
        <v>96.4</v>
      </c>
      <c r="F68" s="245">
        <v>86.6</v>
      </c>
      <c r="G68" s="245">
        <v>91.1</v>
      </c>
      <c r="H68" s="245">
        <v>92</v>
      </c>
      <c r="I68" s="245">
        <v>92.1</v>
      </c>
      <c r="J68" s="245">
        <v>91.1</v>
      </c>
      <c r="K68" s="245">
        <v>86.7</v>
      </c>
      <c r="L68" s="245">
        <v>86.1</v>
      </c>
      <c r="M68" s="245">
        <v>80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0.5" customHeight="1">
      <c r="A69" s="10" t="s">
        <v>195</v>
      </c>
      <c r="B69" s="245">
        <v>75.1</v>
      </c>
      <c r="C69" s="245">
        <v>82.1</v>
      </c>
      <c r="D69" s="245">
        <v>96.7</v>
      </c>
      <c r="E69" s="245">
        <v>87.7</v>
      </c>
      <c r="F69" s="245">
        <v>86.9</v>
      </c>
      <c r="G69" s="245">
        <v>86.2</v>
      </c>
      <c r="H69" s="245">
        <v>84.7</v>
      </c>
      <c r="I69" s="245">
        <v>81.4</v>
      </c>
      <c r="J69" s="245">
        <v>89</v>
      </c>
      <c r="K69" s="245">
        <v>88.7</v>
      </c>
      <c r="L69" s="245">
        <v>83.3</v>
      </c>
      <c r="M69" s="245">
        <v>80.2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0.5" customHeight="1">
      <c r="A70" s="10" t="s">
        <v>209</v>
      </c>
      <c r="B70" s="245">
        <v>79.3</v>
      </c>
      <c r="C70" s="245">
        <v>95</v>
      </c>
      <c r="D70" s="245">
        <v>86</v>
      </c>
      <c r="E70" s="245">
        <v>83.8</v>
      </c>
      <c r="F70" s="245">
        <v>75.7</v>
      </c>
      <c r="G70" s="245">
        <v>83.4</v>
      </c>
      <c r="H70" s="245">
        <v>91.3</v>
      </c>
      <c r="I70" s="245">
        <v>86.7</v>
      </c>
      <c r="J70" s="245">
        <v>88.1</v>
      </c>
      <c r="K70" s="245"/>
      <c r="L70" s="245"/>
      <c r="M70" s="245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2:26" ht="10.5" customHeight="1"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2:26" ht="9" customHeight="1">
      <c r="B72" s="251"/>
      <c r="C72" s="251"/>
      <c r="D72" s="251"/>
      <c r="E72" s="251"/>
      <c r="F72" s="251"/>
      <c r="G72" s="255"/>
      <c r="H72" s="251"/>
      <c r="I72" s="251"/>
      <c r="J72" s="251"/>
      <c r="K72" s="251"/>
      <c r="L72" s="251"/>
      <c r="M72" s="25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2:13" ht="13.5"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2" customWidth="1"/>
    <col min="25" max="26" width="7.625" style="0" customWidth="1"/>
  </cols>
  <sheetData>
    <row r="1" spans="1:29" ht="13.5">
      <c r="A1" s="23"/>
      <c r="B1" s="256"/>
      <c r="C1" s="239"/>
      <c r="D1" s="239"/>
      <c r="E1" s="239"/>
      <c r="F1" s="239"/>
      <c r="G1" s="239"/>
      <c r="H1" s="239"/>
      <c r="I1" s="239"/>
      <c r="J1" s="1"/>
      <c r="L1" s="64"/>
      <c r="M1" s="63"/>
      <c r="N1" s="64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"/>
      <c r="AB1" s="1"/>
      <c r="AC1" s="1"/>
    </row>
    <row r="2" spans="1:29" ht="13.5">
      <c r="A2" s="23"/>
      <c r="B2" s="239"/>
      <c r="C2" s="239"/>
      <c r="D2" s="239"/>
      <c r="E2" s="239"/>
      <c r="F2" s="239"/>
      <c r="G2" s="239"/>
      <c r="H2" s="239"/>
      <c r="I2" s="239"/>
      <c r="J2" s="1"/>
      <c r="L2" s="64"/>
      <c r="M2" s="257"/>
      <c r="N2" s="64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1"/>
      <c r="AB2" s="1"/>
      <c r="AC2" s="1"/>
    </row>
    <row r="3" spans="1:29" ht="13.5">
      <c r="A3" s="23"/>
      <c r="B3" s="239"/>
      <c r="C3" s="239"/>
      <c r="D3" s="239"/>
      <c r="E3" s="239"/>
      <c r="F3" s="239"/>
      <c r="G3" s="239"/>
      <c r="H3" s="239"/>
      <c r="I3" s="239"/>
      <c r="J3" s="1"/>
      <c r="L3" s="64"/>
      <c r="M3" s="257"/>
      <c r="N3" s="64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1"/>
      <c r="AB3" s="1"/>
      <c r="AC3" s="1"/>
    </row>
    <row r="4" spans="1:29" ht="13.5">
      <c r="A4" s="23"/>
      <c r="B4" s="239"/>
      <c r="C4" s="239"/>
      <c r="D4" s="239"/>
      <c r="E4" s="239"/>
      <c r="F4" s="239"/>
      <c r="G4" s="239"/>
      <c r="H4" s="239"/>
      <c r="I4" s="239"/>
      <c r="J4" s="1"/>
      <c r="L4" s="64"/>
      <c r="M4" s="257"/>
      <c r="N4" s="64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1"/>
      <c r="AB4" s="1"/>
      <c r="AC4" s="1"/>
    </row>
    <row r="5" spans="1:29" ht="13.5">
      <c r="A5" s="23"/>
      <c r="B5" s="239"/>
      <c r="C5" s="239"/>
      <c r="D5" s="239"/>
      <c r="E5" s="239"/>
      <c r="F5" s="239"/>
      <c r="G5" s="239"/>
      <c r="H5" s="239"/>
      <c r="I5" s="239"/>
      <c r="J5" s="1"/>
      <c r="L5" s="64"/>
      <c r="M5" s="257"/>
      <c r="N5" s="64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1"/>
      <c r="AB5" s="1"/>
      <c r="AC5" s="1"/>
    </row>
    <row r="6" spans="10:29" ht="13.5">
      <c r="J6" s="1"/>
      <c r="L6" s="64"/>
      <c r="M6" s="257"/>
      <c r="N6" s="64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1"/>
      <c r="AB6" s="1"/>
      <c r="AC6" s="1"/>
    </row>
    <row r="7" spans="10:23" ht="13.5">
      <c r="J7" s="1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124</v>
      </c>
      <c r="C18" s="11" t="s">
        <v>125</v>
      </c>
      <c r="D18" s="11" t="s">
        <v>126</v>
      </c>
      <c r="E18" s="11" t="s">
        <v>127</v>
      </c>
      <c r="F18" s="11" t="s">
        <v>128</v>
      </c>
      <c r="G18" s="11" t="s">
        <v>129</v>
      </c>
      <c r="H18" s="11" t="s">
        <v>130</v>
      </c>
      <c r="I18" s="11" t="s">
        <v>131</v>
      </c>
      <c r="J18" s="11" t="s">
        <v>132</v>
      </c>
      <c r="K18" s="11" t="s">
        <v>133</v>
      </c>
      <c r="L18" s="11" t="s">
        <v>134</v>
      </c>
      <c r="M18" s="11" t="s">
        <v>135</v>
      </c>
    </row>
    <row r="19" spans="1:13" ht="10.5" customHeight="1">
      <c r="A19" s="10" t="s">
        <v>210</v>
      </c>
      <c r="B19" s="254">
        <v>15.5</v>
      </c>
      <c r="C19" s="254">
        <v>17.7</v>
      </c>
      <c r="D19" s="254">
        <v>19.2</v>
      </c>
      <c r="E19" s="254">
        <v>19.4</v>
      </c>
      <c r="F19" s="254">
        <v>18.4</v>
      </c>
      <c r="G19" s="254">
        <v>18.2</v>
      </c>
      <c r="H19" s="254">
        <v>16.7</v>
      </c>
      <c r="I19" s="254">
        <v>17.2</v>
      </c>
      <c r="J19" s="254">
        <v>15.8</v>
      </c>
      <c r="K19" s="254">
        <v>18.6</v>
      </c>
      <c r="L19" s="254">
        <v>16.7</v>
      </c>
      <c r="M19" s="254">
        <v>16.5</v>
      </c>
    </row>
    <row r="20" spans="1:13" ht="10.5" customHeight="1">
      <c r="A20" s="10" t="s">
        <v>211</v>
      </c>
      <c r="B20" s="254">
        <v>15.9</v>
      </c>
      <c r="C20" s="254">
        <v>14.3</v>
      </c>
      <c r="D20" s="254">
        <v>15.2</v>
      </c>
      <c r="E20" s="254">
        <v>18.6</v>
      </c>
      <c r="F20" s="254">
        <v>17.4</v>
      </c>
      <c r="G20" s="254">
        <v>15.7</v>
      </c>
      <c r="H20" s="254">
        <v>15.4</v>
      </c>
      <c r="I20" s="254">
        <v>16</v>
      </c>
      <c r="J20" s="254">
        <v>16.5</v>
      </c>
      <c r="K20" s="254">
        <v>15</v>
      </c>
      <c r="L20" s="254">
        <v>14.9</v>
      </c>
      <c r="M20" s="254">
        <v>16.9</v>
      </c>
    </row>
    <row r="21" spans="1:13" ht="10.5" customHeight="1">
      <c r="A21" s="10" t="s">
        <v>223</v>
      </c>
      <c r="B21" s="254">
        <v>14.7</v>
      </c>
      <c r="C21" s="254">
        <v>15.2</v>
      </c>
      <c r="D21" s="254">
        <v>16.7</v>
      </c>
      <c r="E21" s="254">
        <v>15.9</v>
      </c>
      <c r="F21" s="254">
        <v>16.3</v>
      </c>
      <c r="G21" s="254">
        <v>16.4</v>
      </c>
      <c r="H21" s="254">
        <v>14.7</v>
      </c>
      <c r="I21" s="254">
        <v>16.5</v>
      </c>
      <c r="J21" s="254">
        <v>15.9</v>
      </c>
      <c r="K21" s="254">
        <v>18</v>
      </c>
      <c r="L21" s="254">
        <v>17.3</v>
      </c>
      <c r="M21" s="254">
        <v>15.7</v>
      </c>
    </row>
    <row r="22" spans="1:13" ht="10.5" customHeight="1">
      <c r="A22" s="10" t="s">
        <v>195</v>
      </c>
      <c r="B22" s="254">
        <v>15.3</v>
      </c>
      <c r="C22" s="254">
        <v>16</v>
      </c>
      <c r="D22" s="254">
        <v>17.8</v>
      </c>
      <c r="E22" s="254">
        <v>16.9</v>
      </c>
      <c r="F22" s="254">
        <v>18.4</v>
      </c>
      <c r="G22" s="254">
        <v>17.6</v>
      </c>
      <c r="H22" s="254">
        <v>15.3</v>
      </c>
      <c r="I22" s="254">
        <v>15.4</v>
      </c>
      <c r="J22" s="254">
        <v>16.9</v>
      </c>
      <c r="K22" s="254">
        <v>17.3</v>
      </c>
      <c r="L22" s="254">
        <v>17.1</v>
      </c>
      <c r="M22" s="254">
        <v>17.5</v>
      </c>
    </row>
    <row r="23" spans="1:13" ht="10.5" customHeight="1">
      <c r="A23" s="10" t="s">
        <v>209</v>
      </c>
      <c r="B23" s="254">
        <v>15.8</v>
      </c>
      <c r="C23" s="254">
        <v>15.4</v>
      </c>
      <c r="D23" s="254">
        <v>15</v>
      </c>
      <c r="E23" s="254">
        <v>17.1</v>
      </c>
      <c r="F23" s="254">
        <v>15.4</v>
      </c>
      <c r="G23" s="254">
        <v>15.7</v>
      </c>
      <c r="H23" s="254">
        <v>16.6</v>
      </c>
      <c r="I23" s="254">
        <v>14.1</v>
      </c>
      <c r="J23" s="254">
        <v>15</v>
      </c>
      <c r="K23" s="254"/>
      <c r="L23" s="254"/>
      <c r="M23" s="254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124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135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210</v>
      </c>
      <c r="B43" s="254">
        <v>25.3</v>
      </c>
      <c r="C43" s="254">
        <v>26.5</v>
      </c>
      <c r="D43" s="254">
        <v>25.8</v>
      </c>
      <c r="E43" s="254">
        <v>26.4</v>
      </c>
      <c r="F43" s="254">
        <v>28.1</v>
      </c>
      <c r="G43" s="254">
        <v>27.7</v>
      </c>
      <c r="H43" s="254">
        <v>26.5</v>
      </c>
      <c r="I43" s="254">
        <v>27.3</v>
      </c>
      <c r="J43" s="254">
        <v>24.8</v>
      </c>
      <c r="K43" s="254">
        <v>26.9</v>
      </c>
      <c r="L43" s="254">
        <v>26</v>
      </c>
      <c r="M43" s="254">
        <v>26.3</v>
      </c>
      <c r="N43" s="64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211</v>
      </c>
      <c r="B44" s="254">
        <v>26.9</v>
      </c>
      <c r="C44" s="254">
        <v>26.5</v>
      </c>
      <c r="D44" s="254">
        <v>23.4</v>
      </c>
      <c r="E44" s="254">
        <v>26.7</v>
      </c>
      <c r="F44" s="254">
        <v>28.9</v>
      </c>
      <c r="G44" s="254">
        <v>26.9</v>
      </c>
      <c r="H44" s="254">
        <v>26.2</v>
      </c>
      <c r="I44" s="254">
        <v>27.1</v>
      </c>
      <c r="J44" s="254">
        <v>27.7</v>
      </c>
      <c r="K44" s="254">
        <v>26.9</v>
      </c>
      <c r="L44" s="254">
        <v>25.5</v>
      </c>
      <c r="M44" s="254">
        <v>26.2</v>
      </c>
      <c r="N44" s="64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223</v>
      </c>
      <c r="B45" s="254">
        <v>25.9</v>
      </c>
      <c r="C45" s="254">
        <v>26.8</v>
      </c>
      <c r="D45" s="254">
        <v>27.1</v>
      </c>
      <c r="E45" s="254">
        <v>27</v>
      </c>
      <c r="F45" s="254">
        <v>28</v>
      </c>
      <c r="G45" s="254">
        <v>27.8</v>
      </c>
      <c r="H45" s="254">
        <v>26.4</v>
      </c>
      <c r="I45" s="254">
        <v>26.9</v>
      </c>
      <c r="J45" s="254">
        <v>27.1</v>
      </c>
      <c r="K45" s="254">
        <v>27.4</v>
      </c>
      <c r="L45" s="254">
        <v>27.2</v>
      </c>
      <c r="M45" s="254">
        <v>26.8</v>
      </c>
      <c r="N45" s="64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195</v>
      </c>
      <c r="B46" s="254">
        <v>27.3</v>
      </c>
      <c r="C46" s="254">
        <v>27.4</v>
      </c>
      <c r="D46" s="254">
        <v>27.8</v>
      </c>
      <c r="E46" s="254">
        <v>27.4</v>
      </c>
      <c r="F46" s="254">
        <v>28.1</v>
      </c>
      <c r="G46" s="254">
        <v>28.2</v>
      </c>
      <c r="H46" s="254">
        <v>27.3</v>
      </c>
      <c r="I46" s="254">
        <v>26.7</v>
      </c>
      <c r="J46" s="254">
        <v>27.2</v>
      </c>
      <c r="K46" s="254">
        <v>27</v>
      </c>
      <c r="L46" s="254">
        <v>27.3</v>
      </c>
      <c r="M46" s="254">
        <v>28</v>
      </c>
      <c r="N46" s="64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209</v>
      </c>
      <c r="B47" s="254">
        <v>29.2</v>
      </c>
      <c r="C47" s="254">
        <v>27.7</v>
      </c>
      <c r="D47" s="254">
        <v>25.7</v>
      </c>
      <c r="E47" s="254">
        <v>25.8</v>
      </c>
      <c r="F47" s="254">
        <v>25.9</v>
      </c>
      <c r="G47" s="254">
        <v>27.1</v>
      </c>
      <c r="H47" s="254">
        <v>26.4</v>
      </c>
      <c r="I47" s="254">
        <v>26.5</v>
      </c>
      <c r="J47" s="254">
        <v>26.6</v>
      </c>
      <c r="K47" s="254"/>
      <c r="L47" s="254"/>
      <c r="M47" s="254"/>
      <c r="N47" s="64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4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4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0.5" customHeight="1">
      <c r="A70" s="10"/>
      <c r="B70" s="11" t="s">
        <v>124</v>
      </c>
      <c r="C70" s="11" t="s">
        <v>125</v>
      </c>
      <c r="D70" s="11" t="s">
        <v>126</v>
      </c>
      <c r="E70" s="11" t="s">
        <v>127</v>
      </c>
      <c r="F70" s="11" t="s">
        <v>128</v>
      </c>
      <c r="G70" s="11" t="s">
        <v>129</v>
      </c>
      <c r="H70" s="11" t="s">
        <v>130</v>
      </c>
      <c r="I70" s="11" t="s">
        <v>131</v>
      </c>
      <c r="J70" s="11" t="s">
        <v>132</v>
      </c>
      <c r="K70" s="11" t="s">
        <v>133</v>
      </c>
      <c r="L70" s="11" t="s">
        <v>134</v>
      </c>
      <c r="M70" s="11" t="s">
        <v>135</v>
      </c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0.5" customHeight="1">
      <c r="A71" s="10" t="s">
        <v>210</v>
      </c>
      <c r="B71" s="245">
        <v>61.1</v>
      </c>
      <c r="C71" s="245">
        <v>65.9</v>
      </c>
      <c r="D71" s="245">
        <v>74.7</v>
      </c>
      <c r="E71" s="245">
        <v>73.1</v>
      </c>
      <c r="F71" s="245">
        <v>64.6</v>
      </c>
      <c r="G71" s="245">
        <v>66</v>
      </c>
      <c r="H71" s="245">
        <v>64.1</v>
      </c>
      <c r="I71" s="245">
        <v>62.5</v>
      </c>
      <c r="J71" s="245">
        <v>65.2</v>
      </c>
      <c r="K71" s="245">
        <v>67.9</v>
      </c>
      <c r="L71" s="245">
        <v>64.9</v>
      </c>
      <c r="M71" s="245">
        <v>62.7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0.5" customHeight="1">
      <c r="A72" s="10" t="s">
        <v>211</v>
      </c>
      <c r="B72" s="245">
        <v>58.4</v>
      </c>
      <c r="C72" s="245">
        <v>54.2</v>
      </c>
      <c r="D72" s="245">
        <v>66.9</v>
      </c>
      <c r="E72" s="245">
        <v>67.7</v>
      </c>
      <c r="F72" s="245">
        <v>58.6</v>
      </c>
      <c r="G72" s="245">
        <v>59.8</v>
      </c>
      <c r="H72" s="245">
        <v>59.2</v>
      </c>
      <c r="I72" s="245">
        <v>58.5</v>
      </c>
      <c r="J72" s="245">
        <v>59.1</v>
      </c>
      <c r="K72" s="245">
        <v>56.2</v>
      </c>
      <c r="L72" s="245">
        <v>59.6</v>
      </c>
      <c r="M72" s="245">
        <v>63.9</v>
      </c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0.5" customHeight="1">
      <c r="A73" s="10" t="s">
        <v>223</v>
      </c>
      <c r="B73" s="245">
        <v>56.9</v>
      </c>
      <c r="C73" s="245">
        <v>55.9</v>
      </c>
      <c r="D73" s="245">
        <v>61.4</v>
      </c>
      <c r="E73" s="245">
        <v>59.1</v>
      </c>
      <c r="F73" s="245">
        <v>57.4</v>
      </c>
      <c r="G73" s="245">
        <v>59</v>
      </c>
      <c r="H73" s="245">
        <v>56.7</v>
      </c>
      <c r="I73" s="245">
        <v>61</v>
      </c>
      <c r="J73" s="245">
        <v>58.2</v>
      </c>
      <c r="K73" s="245">
        <v>65.4</v>
      </c>
      <c r="L73" s="245">
        <v>63.6</v>
      </c>
      <c r="M73" s="245">
        <v>58.7</v>
      </c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13" ht="10.5" customHeight="1">
      <c r="A74" s="10" t="s">
        <v>195</v>
      </c>
      <c r="B74" s="245">
        <v>55.7</v>
      </c>
      <c r="C74" s="245">
        <v>58.1</v>
      </c>
      <c r="D74" s="245">
        <v>63.8</v>
      </c>
      <c r="E74" s="245">
        <v>61.8</v>
      </c>
      <c r="F74" s="245">
        <v>65.1</v>
      </c>
      <c r="G74" s="245">
        <v>62.4</v>
      </c>
      <c r="H74" s="245">
        <v>56.7</v>
      </c>
      <c r="I74" s="245">
        <v>58</v>
      </c>
      <c r="J74" s="245">
        <v>61.8</v>
      </c>
      <c r="K74" s="245">
        <v>64.1</v>
      </c>
      <c r="L74" s="245">
        <v>62.6</v>
      </c>
      <c r="M74" s="245">
        <v>62.1</v>
      </c>
    </row>
    <row r="75" spans="1:13" ht="10.5" customHeight="1">
      <c r="A75" s="10" t="s">
        <v>209</v>
      </c>
      <c r="B75" s="245">
        <v>53.4</v>
      </c>
      <c r="C75" s="245">
        <v>56.8</v>
      </c>
      <c r="D75" s="245">
        <v>60.1</v>
      </c>
      <c r="E75" s="245">
        <v>66.3</v>
      </c>
      <c r="F75" s="245">
        <v>59.5</v>
      </c>
      <c r="G75" s="245">
        <v>56.9</v>
      </c>
      <c r="H75" s="245">
        <v>63.3</v>
      </c>
      <c r="I75" s="245">
        <v>53.2</v>
      </c>
      <c r="J75" s="245">
        <v>56.2</v>
      </c>
      <c r="K75" s="245"/>
      <c r="L75" s="245"/>
      <c r="M75" s="245"/>
    </row>
    <row r="76" spans="2:13" ht="9.75" customHeight="1">
      <c r="B76" s="251"/>
      <c r="C76" s="251"/>
      <c r="D76" s="251"/>
      <c r="E76" s="251"/>
      <c r="F76" s="251"/>
      <c r="G76" s="251"/>
      <c r="H76" s="251"/>
      <c r="I76" s="251"/>
      <c r="J76" s="251"/>
      <c r="K76" s="249"/>
      <c r="L76" s="251"/>
      <c r="M76" s="251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4"/>
      <c r="M3" s="63"/>
      <c r="N3" s="64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4"/>
      <c r="M4" s="257"/>
      <c r="N4" s="64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4"/>
      <c r="M5" s="257"/>
      <c r="N5" s="64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4"/>
      <c r="M6" s="257"/>
      <c r="N6" s="64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4"/>
      <c r="M7" s="257"/>
      <c r="N7" s="64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4"/>
      <c r="M8" s="257"/>
      <c r="N8" s="64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4"/>
      <c r="M9" s="64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1"/>
    </row>
    <row r="10" spans="12:27" ht="9.75" customHeight="1">
      <c r="L10" s="64"/>
      <c r="M10" s="64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1"/>
    </row>
    <row r="11" spans="12:27" ht="9.75" customHeight="1">
      <c r="L11" s="64"/>
      <c r="M11" s="64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1"/>
    </row>
    <row r="12" spans="12:27" ht="9.75" customHeight="1">
      <c r="L12" s="64"/>
      <c r="M12" s="64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1"/>
    </row>
    <row r="13" spans="12:27" ht="9.75" customHeight="1">
      <c r="L13" s="64"/>
      <c r="M13" s="64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1"/>
    </row>
    <row r="14" spans="12:27" ht="9.75" customHeight="1">
      <c r="L14" s="64"/>
      <c r="M14" s="63"/>
      <c r="AA14" s="1"/>
    </row>
    <row r="15" spans="12:27" ht="9.75" customHeight="1">
      <c r="L15" s="64"/>
      <c r="M15" s="257"/>
      <c r="AA15" s="1"/>
    </row>
    <row r="16" spans="12:27" ht="9.75" customHeight="1">
      <c r="L16" s="64"/>
      <c r="M16" s="257"/>
      <c r="AA16" s="1"/>
    </row>
    <row r="17" spans="12:27" ht="9.75" customHeight="1">
      <c r="L17" s="64"/>
      <c r="M17" s="257"/>
      <c r="AA17" s="1"/>
    </row>
    <row r="18" spans="12:27" ht="9.75" customHeight="1">
      <c r="L18" s="64"/>
      <c r="M18" s="257"/>
      <c r="AA18" s="1"/>
    </row>
    <row r="19" spans="12:27" ht="9.75" customHeight="1">
      <c r="L19" s="64"/>
      <c r="M19" s="257"/>
      <c r="AA19" s="1"/>
    </row>
    <row r="20" spans="12:27" ht="9.75" customHeight="1">
      <c r="L20" s="64"/>
      <c r="M20" s="64"/>
      <c r="AA20" s="1"/>
    </row>
    <row r="21" spans="12:27" ht="9.75" customHeight="1">
      <c r="L21" s="64"/>
      <c r="M21" s="64"/>
      <c r="AA21" s="1"/>
    </row>
    <row r="22" spans="12:27" ht="9.75" customHeight="1">
      <c r="L22" s="64"/>
      <c r="M22" s="64"/>
      <c r="AA22" s="1"/>
    </row>
    <row r="23" ht="3" customHeight="1">
      <c r="AA23" s="1"/>
    </row>
    <row r="24" spans="1:27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AA24" s="1"/>
    </row>
    <row r="25" spans="1:27" ht="10.5" customHeight="1">
      <c r="A25" s="10" t="s">
        <v>224</v>
      </c>
      <c r="B25" s="254">
        <v>23.6</v>
      </c>
      <c r="C25" s="254">
        <v>22.3</v>
      </c>
      <c r="D25" s="254">
        <v>28.3</v>
      </c>
      <c r="E25" s="254">
        <v>28.3</v>
      </c>
      <c r="F25" s="254">
        <v>24.1</v>
      </c>
      <c r="G25" s="254">
        <v>26.1</v>
      </c>
      <c r="H25" s="254">
        <v>24.3</v>
      </c>
      <c r="I25" s="254">
        <v>26.1</v>
      </c>
      <c r="J25" s="254">
        <v>23.3</v>
      </c>
      <c r="K25" s="254">
        <v>22.2</v>
      </c>
      <c r="L25" s="254">
        <v>24.7</v>
      </c>
      <c r="M25" s="254">
        <v>24.2</v>
      </c>
      <c r="AA25" s="1"/>
    </row>
    <row r="26" spans="1:27" ht="10.5" customHeight="1">
      <c r="A26" s="10" t="s">
        <v>225</v>
      </c>
      <c r="B26" s="254">
        <v>21.2</v>
      </c>
      <c r="C26" s="254">
        <v>23.6</v>
      </c>
      <c r="D26" s="254">
        <v>23.5</v>
      </c>
      <c r="E26" s="254">
        <v>25.2</v>
      </c>
      <c r="F26" s="254">
        <v>24.6</v>
      </c>
      <c r="G26" s="254">
        <v>28.3</v>
      </c>
      <c r="H26" s="254">
        <v>24.6</v>
      </c>
      <c r="I26" s="254">
        <v>23.4</v>
      </c>
      <c r="J26" s="254">
        <v>22.5</v>
      </c>
      <c r="K26" s="254">
        <v>23.1</v>
      </c>
      <c r="L26" s="254">
        <v>20.9</v>
      </c>
      <c r="M26" s="254">
        <v>20.6</v>
      </c>
      <c r="AA26" s="1"/>
    </row>
    <row r="27" spans="1:27" ht="10.5" customHeight="1">
      <c r="A27" s="10" t="s">
        <v>223</v>
      </c>
      <c r="B27" s="254">
        <v>18.7</v>
      </c>
      <c r="C27" s="254">
        <v>19.2</v>
      </c>
      <c r="D27" s="254">
        <v>23.7</v>
      </c>
      <c r="E27" s="254">
        <v>22.6</v>
      </c>
      <c r="F27" s="254">
        <v>25.9</v>
      </c>
      <c r="G27" s="254">
        <v>24</v>
      </c>
      <c r="H27" s="254">
        <v>23.8</v>
      </c>
      <c r="I27" s="254">
        <v>23</v>
      </c>
      <c r="J27" s="254">
        <v>21.8</v>
      </c>
      <c r="K27" s="254">
        <v>19.6</v>
      </c>
      <c r="L27" s="254">
        <v>19.1</v>
      </c>
      <c r="M27" s="254">
        <v>18.8</v>
      </c>
      <c r="AA27" s="1"/>
    </row>
    <row r="28" spans="1:27" ht="10.5" customHeight="1">
      <c r="A28" s="10" t="s">
        <v>195</v>
      </c>
      <c r="B28" s="254">
        <v>21.2</v>
      </c>
      <c r="C28" s="254">
        <v>18.2</v>
      </c>
      <c r="D28" s="254">
        <v>21.8</v>
      </c>
      <c r="E28" s="254">
        <v>21.3</v>
      </c>
      <c r="F28" s="254">
        <v>21.8</v>
      </c>
      <c r="G28" s="254">
        <v>22.4</v>
      </c>
      <c r="H28" s="254">
        <v>24.4</v>
      </c>
      <c r="I28" s="254">
        <v>20.7</v>
      </c>
      <c r="J28" s="254">
        <v>17.6</v>
      </c>
      <c r="K28" s="254">
        <v>21</v>
      </c>
      <c r="L28" s="254">
        <v>22</v>
      </c>
      <c r="M28" s="254">
        <v>20.3</v>
      </c>
      <c r="AA28" s="1"/>
    </row>
    <row r="29" spans="1:27" ht="10.5" customHeight="1">
      <c r="A29" s="10" t="s">
        <v>209</v>
      </c>
      <c r="B29" s="254">
        <v>18.4</v>
      </c>
      <c r="C29" s="254">
        <v>19.4</v>
      </c>
      <c r="D29" s="254">
        <v>19.4</v>
      </c>
      <c r="E29" s="254">
        <v>24.5</v>
      </c>
      <c r="F29" s="254">
        <v>21</v>
      </c>
      <c r="G29" s="254">
        <v>21.8</v>
      </c>
      <c r="H29" s="254">
        <v>24.5</v>
      </c>
      <c r="I29" s="254">
        <v>18.9</v>
      </c>
      <c r="J29" s="254">
        <v>22</v>
      </c>
      <c r="K29" s="254"/>
      <c r="L29" s="254"/>
      <c r="M29" s="254"/>
      <c r="AA29" s="1"/>
    </row>
    <row r="30" ht="9.75" customHeight="1">
      <c r="AA30" s="1"/>
    </row>
    <row r="31" spans="14:27" ht="9.75" customHeight="1"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AA31" s="1"/>
    </row>
    <row r="51" spans="14:50" ht="9.75" customHeight="1">
      <c r="N51" s="1"/>
      <c r="O51" s="6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224</v>
      </c>
      <c r="B54" s="254">
        <v>41.2</v>
      </c>
      <c r="C54" s="254">
        <v>41.2</v>
      </c>
      <c r="D54" s="254">
        <v>42.5</v>
      </c>
      <c r="E54" s="254">
        <v>43.5</v>
      </c>
      <c r="F54" s="254">
        <v>40</v>
      </c>
      <c r="G54" s="254">
        <v>41.2</v>
      </c>
      <c r="H54" s="254">
        <v>38.6</v>
      </c>
      <c r="I54" s="254">
        <v>41.3</v>
      </c>
      <c r="J54" s="254">
        <v>40.3</v>
      </c>
      <c r="K54" s="254">
        <v>39.7</v>
      </c>
      <c r="L54" s="254">
        <v>41.3</v>
      </c>
      <c r="M54" s="254">
        <v>39.7</v>
      </c>
      <c r="N54" s="64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225</v>
      </c>
      <c r="B55" s="254">
        <v>42</v>
      </c>
      <c r="C55" s="254">
        <v>43.4</v>
      </c>
      <c r="D55" s="254">
        <v>41</v>
      </c>
      <c r="E55" s="254">
        <v>40.6</v>
      </c>
      <c r="F55" s="254">
        <v>41.4</v>
      </c>
      <c r="G55" s="254">
        <v>43.6</v>
      </c>
      <c r="H55" s="254">
        <v>41.6</v>
      </c>
      <c r="I55" s="254">
        <v>41.2</v>
      </c>
      <c r="J55" s="254">
        <v>40.8</v>
      </c>
      <c r="K55" s="254">
        <v>41.1</v>
      </c>
      <c r="L55" s="254">
        <v>38.8</v>
      </c>
      <c r="M55" s="254">
        <v>37.3</v>
      </c>
      <c r="N55" s="64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223</v>
      </c>
      <c r="B56" s="254">
        <v>38.5</v>
      </c>
      <c r="C56" s="254">
        <v>37.5</v>
      </c>
      <c r="D56" s="254">
        <v>37.8</v>
      </c>
      <c r="E56" s="254">
        <v>36.3</v>
      </c>
      <c r="F56" s="254">
        <v>38.6</v>
      </c>
      <c r="G56" s="254">
        <v>38.7</v>
      </c>
      <c r="H56" s="254">
        <v>38.3</v>
      </c>
      <c r="I56" s="254">
        <v>38.3</v>
      </c>
      <c r="J56" s="254">
        <v>37.8</v>
      </c>
      <c r="K56" s="254">
        <v>37.3</v>
      </c>
      <c r="L56" s="254">
        <v>35.4</v>
      </c>
      <c r="M56" s="254">
        <v>32.8</v>
      </c>
      <c r="N56" s="64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195</v>
      </c>
      <c r="B57" s="254">
        <v>36.2</v>
      </c>
      <c r="C57" s="254">
        <v>36.5</v>
      </c>
      <c r="D57" s="254">
        <v>36.5</v>
      </c>
      <c r="E57" s="254">
        <v>36.3</v>
      </c>
      <c r="F57" s="254">
        <v>37.5</v>
      </c>
      <c r="G57" s="254">
        <v>37.7</v>
      </c>
      <c r="H57" s="254">
        <v>38.7</v>
      </c>
      <c r="I57" s="254">
        <v>37.1</v>
      </c>
      <c r="J57" s="254">
        <v>34.8</v>
      </c>
      <c r="K57" s="254">
        <v>35.1</v>
      </c>
      <c r="L57" s="254">
        <v>36.2</v>
      </c>
      <c r="M57" s="254">
        <v>35</v>
      </c>
      <c r="N57" s="64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209</v>
      </c>
      <c r="B58" s="254">
        <v>34.7</v>
      </c>
      <c r="C58" s="254">
        <v>34.4</v>
      </c>
      <c r="D58" s="254">
        <v>33.5</v>
      </c>
      <c r="E58" s="254">
        <v>36.6</v>
      </c>
      <c r="F58" s="254">
        <v>38</v>
      </c>
      <c r="G58" s="254">
        <v>38.1</v>
      </c>
      <c r="H58" s="254">
        <v>39.3</v>
      </c>
      <c r="I58" s="254">
        <v>38.5</v>
      </c>
      <c r="J58" s="254">
        <v>38.2</v>
      </c>
      <c r="K58" s="254"/>
      <c r="L58" s="254"/>
      <c r="M58" s="254"/>
      <c r="N58" s="64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58"/>
    </row>
    <row r="66" spans="14:26" ht="9.75" customHeight="1"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</row>
    <row r="67" spans="14:26" ht="9.75" customHeight="1"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</row>
    <row r="68" spans="14:26" ht="9.75" customHeight="1"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</row>
    <row r="69" spans="14:26" ht="9.75" customHeight="1"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</row>
    <row r="70" spans="14:28" ht="9.75" customHeight="1">
      <c r="N70" s="6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1"/>
      <c r="AB70" s="1"/>
    </row>
    <row r="71" spans="14:28" ht="9.75" customHeight="1"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"/>
      <c r="AB71" s="1"/>
    </row>
    <row r="72" spans="14:28" ht="9.75" customHeight="1"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"/>
      <c r="AB72" s="1"/>
    </row>
    <row r="73" spans="14:28" ht="9.75" customHeight="1"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"/>
      <c r="AB73" s="1"/>
    </row>
    <row r="74" spans="14:28" ht="9.75" customHeight="1"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"/>
      <c r="AB74" s="1"/>
    </row>
    <row r="75" spans="14:28" ht="9.75" customHeight="1"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"/>
      <c r="AB75" s="1"/>
    </row>
    <row r="82" ht="4.5" customHeight="1"/>
    <row r="83" spans="1:13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</row>
    <row r="84" spans="1:13" ht="10.5" customHeight="1">
      <c r="A84" s="10" t="s">
        <v>224</v>
      </c>
      <c r="B84" s="245">
        <v>55.9</v>
      </c>
      <c r="C84" s="245">
        <v>54.1</v>
      </c>
      <c r="D84" s="245">
        <v>66.1</v>
      </c>
      <c r="E84" s="245">
        <v>64.6</v>
      </c>
      <c r="F84" s="245">
        <v>61.8</v>
      </c>
      <c r="G84" s="245">
        <v>62.8</v>
      </c>
      <c r="H84" s="245">
        <v>64.1</v>
      </c>
      <c r="I84" s="245">
        <v>62</v>
      </c>
      <c r="J84" s="245">
        <v>58.1</v>
      </c>
      <c r="K84" s="245">
        <v>56.3</v>
      </c>
      <c r="L84" s="245">
        <v>59.1</v>
      </c>
      <c r="M84" s="245">
        <v>61.9</v>
      </c>
    </row>
    <row r="85" spans="1:13" ht="10.5" customHeight="1">
      <c r="A85" s="10" t="s">
        <v>225</v>
      </c>
      <c r="B85" s="245">
        <v>49.2</v>
      </c>
      <c r="C85" s="245">
        <v>53.5</v>
      </c>
      <c r="D85" s="245">
        <v>58.5</v>
      </c>
      <c r="E85" s="245">
        <v>62.2</v>
      </c>
      <c r="F85" s="245">
        <v>59.1</v>
      </c>
      <c r="G85" s="245">
        <v>63.9</v>
      </c>
      <c r="H85" s="245">
        <v>60.1</v>
      </c>
      <c r="I85" s="245">
        <v>57</v>
      </c>
      <c r="J85" s="245">
        <v>55.5</v>
      </c>
      <c r="K85" s="245">
        <v>56</v>
      </c>
      <c r="L85" s="245">
        <v>55.2</v>
      </c>
      <c r="M85" s="245">
        <v>55.9</v>
      </c>
    </row>
    <row r="86" spans="1:13" ht="10.5" customHeight="1">
      <c r="A86" s="10" t="s">
        <v>223</v>
      </c>
      <c r="B86" s="245">
        <v>47.8</v>
      </c>
      <c r="C86" s="245">
        <v>51.7</v>
      </c>
      <c r="D86" s="245">
        <v>62.5</v>
      </c>
      <c r="E86" s="245">
        <v>63.1</v>
      </c>
      <c r="F86" s="245">
        <v>66.1</v>
      </c>
      <c r="G86" s="245">
        <v>62</v>
      </c>
      <c r="H86" s="245">
        <v>62.3</v>
      </c>
      <c r="I86" s="245">
        <v>60</v>
      </c>
      <c r="J86" s="245">
        <v>57.9</v>
      </c>
      <c r="K86" s="245">
        <v>52.7</v>
      </c>
      <c r="L86" s="245">
        <v>55.1</v>
      </c>
      <c r="M86" s="245">
        <v>59</v>
      </c>
    </row>
    <row r="87" spans="1:13" ht="10.5" customHeight="1">
      <c r="A87" s="10" t="s">
        <v>195</v>
      </c>
      <c r="B87" s="245">
        <v>56.4</v>
      </c>
      <c r="C87" s="245">
        <v>49.6</v>
      </c>
      <c r="D87" s="245">
        <v>59.8</v>
      </c>
      <c r="E87" s="245">
        <v>58.8</v>
      </c>
      <c r="F87" s="245">
        <v>57.5</v>
      </c>
      <c r="G87" s="245">
        <v>59.3</v>
      </c>
      <c r="H87" s="245">
        <v>62.6</v>
      </c>
      <c r="I87" s="245">
        <v>56.9</v>
      </c>
      <c r="J87" s="245">
        <v>52.1</v>
      </c>
      <c r="K87" s="245">
        <v>59.6</v>
      </c>
      <c r="L87" s="245">
        <v>60.1</v>
      </c>
      <c r="M87" s="245">
        <v>58.7</v>
      </c>
    </row>
    <row r="88" spans="1:13" ht="10.5" customHeight="1">
      <c r="A88" s="10" t="s">
        <v>209</v>
      </c>
      <c r="B88" s="245">
        <v>53.3</v>
      </c>
      <c r="C88" s="245">
        <v>56.6</v>
      </c>
      <c r="D88" s="245">
        <v>58.4</v>
      </c>
      <c r="E88" s="245">
        <v>65.3</v>
      </c>
      <c r="F88" s="245">
        <v>54.6</v>
      </c>
      <c r="G88" s="245">
        <v>57.2</v>
      </c>
      <c r="H88" s="245">
        <v>61.6</v>
      </c>
      <c r="I88" s="245">
        <v>49.6</v>
      </c>
      <c r="J88" s="245">
        <v>57.6</v>
      </c>
      <c r="K88" s="245"/>
      <c r="L88" s="245"/>
      <c r="M88" s="245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</row>
    <row r="25" spans="1:29" ht="10.5" customHeight="1">
      <c r="A25" s="10" t="s">
        <v>224</v>
      </c>
      <c r="B25" s="259">
        <v>51.15</v>
      </c>
      <c r="C25" s="259">
        <v>68.9</v>
      </c>
      <c r="D25" s="259">
        <v>62.27</v>
      </c>
      <c r="E25" s="259">
        <v>88.58</v>
      </c>
      <c r="F25" s="259">
        <v>84.28</v>
      </c>
      <c r="G25" s="259">
        <v>92.26</v>
      </c>
      <c r="H25" s="259">
        <v>94.4</v>
      </c>
      <c r="I25" s="259">
        <v>63.79</v>
      </c>
      <c r="J25" s="259">
        <v>53.5</v>
      </c>
      <c r="K25" s="259">
        <v>55.3</v>
      </c>
      <c r="L25" s="259">
        <v>58.2</v>
      </c>
      <c r="M25" s="259">
        <v>57.6</v>
      </c>
      <c r="N25" s="64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1"/>
      <c r="AB25" s="1"/>
      <c r="AC25" s="1"/>
    </row>
    <row r="26" spans="1:29" ht="10.5" customHeight="1">
      <c r="A26" s="10" t="s">
        <v>225</v>
      </c>
      <c r="B26" s="259">
        <v>49.9</v>
      </c>
      <c r="C26" s="259">
        <v>54.11</v>
      </c>
      <c r="D26" s="259">
        <v>67.08</v>
      </c>
      <c r="E26" s="259">
        <v>88</v>
      </c>
      <c r="F26" s="259">
        <v>85.9</v>
      </c>
      <c r="G26" s="259">
        <v>102</v>
      </c>
      <c r="H26" s="259">
        <v>94.1</v>
      </c>
      <c r="I26" s="259">
        <v>60.2</v>
      </c>
      <c r="J26" s="259">
        <v>64.4</v>
      </c>
      <c r="K26" s="259">
        <v>66.3</v>
      </c>
      <c r="L26" s="259">
        <v>54.9</v>
      </c>
      <c r="M26" s="259">
        <v>57.7</v>
      </c>
      <c r="N26" s="64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1"/>
      <c r="AB26" s="1"/>
      <c r="AC26" s="1"/>
    </row>
    <row r="27" spans="1:29" ht="10.5" customHeight="1">
      <c r="A27" s="10" t="s">
        <v>223</v>
      </c>
      <c r="B27" s="259">
        <v>54.7</v>
      </c>
      <c r="C27" s="259">
        <v>51.8</v>
      </c>
      <c r="D27" s="259">
        <v>58.3</v>
      </c>
      <c r="E27" s="259">
        <v>73.8</v>
      </c>
      <c r="F27" s="259">
        <v>61.7</v>
      </c>
      <c r="G27" s="259">
        <v>76.3</v>
      </c>
      <c r="H27" s="259">
        <v>56.1</v>
      </c>
      <c r="I27" s="259">
        <v>39.5</v>
      </c>
      <c r="J27" s="259">
        <v>43.6</v>
      </c>
      <c r="K27" s="259">
        <v>50.9</v>
      </c>
      <c r="L27" s="259">
        <v>55.8</v>
      </c>
      <c r="M27" s="259">
        <v>46.8</v>
      </c>
      <c r="N27" s="64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1"/>
      <c r="AB27" s="1"/>
      <c r="AC27" s="1"/>
    </row>
    <row r="28" spans="1:29" ht="10.5" customHeight="1">
      <c r="A28" s="10" t="s">
        <v>195</v>
      </c>
      <c r="B28" s="259">
        <v>39.2</v>
      </c>
      <c r="C28" s="259">
        <v>41.6</v>
      </c>
      <c r="D28" s="259">
        <v>49.3</v>
      </c>
      <c r="E28" s="259">
        <v>70.8</v>
      </c>
      <c r="F28" s="259">
        <v>73.4</v>
      </c>
      <c r="G28" s="259">
        <v>75</v>
      </c>
      <c r="H28" s="259">
        <v>62</v>
      </c>
      <c r="I28" s="259">
        <v>37.5</v>
      </c>
      <c r="J28" s="259">
        <v>38.2</v>
      </c>
      <c r="K28" s="259">
        <v>45.6</v>
      </c>
      <c r="L28" s="259">
        <v>43.2</v>
      </c>
      <c r="M28" s="259">
        <v>41</v>
      </c>
      <c r="N28" s="64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1"/>
      <c r="AB28" s="1"/>
      <c r="AC28" s="1"/>
    </row>
    <row r="29" spans="1:29" ht="10.5" customHeight="1">
      <c r="A29" s="10" t="s">
        <v>209</v>
      </c>
      <c r="B29" s="259">
        <v>35.6</v>
      </c>
      <c r="C29" s="259">
        <v>51.2</v>
      </c>
      <c r="D29" s="259">
        <v>52.2</v>
      </c>
      <c r="E29" s="259">
        <v>73.5</v>
      </c>
      <c r="F29" s="259">
        <v>71.9</v>
      </c>
      <c r="G29" s="259">
        <v>77.5</v>
      </c>
      <c r="H29" s="259">
        <v>68.4</v>
      </c>
      <c r="I29" s="259">
        <v>45</v>
      </c>
      <c r="J29" s="259">
        <v>36.7</v>
      </c>
      <c r="K29" s="259"/>
      <c r="L29" s="259"/>
      <c r="M29" s="259"/>
      <c r="N29" s="64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1"/>
    </row>
    <row r="53" spans="1:49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224</v>
      </c>
      <c r="B54" s="259">
        <v>49.5</v>
      </c>
      <c r="C54" s="259">
        <v>56.2</v>
      </c>
      <c r="D54" s="259">
        <v>40.2</v>
      </c>
      <c r="E54" s="259">
        <v>48.4</v>
      </c>
      <c r="F54" s="259">
        <v>50.4</v>
      </c>
      <c r="G54" s="259">
        <v>49.3</v>
      </c>
      <c r="H54" s="259">
        <v>42.2</v>
      </c>
      <c r="I54" s="259">
        <v>40.9</v>
      </c>
      <c r="J54" s="259">
        <v>40.2</v>
      </c>
      <c r="K54" s="259">
        <v>42.7</v>
      </c>
      <c r="L54" s="259">
        <v>47.2</v>
      </c>
      <c r="M54" s="259">
        <v>44.3</v>
      </c>
      <c r="N54" s="64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225</v>
      </c>
      <c r="B55" s="259">
        <v>45</v>
      </c>
      <c r="C55" s="259">
        <v>47.8</v>
      </c>
      <c r="D55" s="259">
        <v>46.3</v>
      </c>
      <c r="E55" s="259">
        <v>50.3</v>
      </c>
      <c r="F55" s="259">
        <v>50.1</v>
      </c>
      <c r="G55" s="259">
        <v>49.7</v>
      </c>
      <c r="H55" s="259">
        <v>45.6</v>
      </c>
      <c r="I55" s="259">
        <v>42.3</v>
      </c>
      <c r="J55" s="259">
        <v>42.1</v>
      </c>
      <c r="K55" s="259">
        <v>44.9</v>
      </c>
      <c r="L55" s="259">
        <v>47.2</v>
      </c>
      <c r="M55" s="259">
        <v>45.6</v>
      </c>
      <c r="N55" s="64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223</v>
      </c>
      <c r="B56" s="259">
        <v>48</v>
      </c>
      <c r="C56" s="259">
        <v>47.1</v>
      </c>
      <c r="D56" s="259">
        <v>45.7</v>
      </c>
      <c r="E56" s="259">
        <v>52.1</v>
      </c>
      <c r="F56" s="259">
        <v>51.4</v>
      </c>
      <c r="G56" s="259">
        <v>51.3</v>
      </c>
      <c r="H56" s="259">
        <v>44.1</v>
      </c>
      <c r="I56" s="259">
        <v>37.6</v>
      </c>
      <c r="J56" s="259">
        <v>34.4</v>
      </c>
      <c r="K56" s="259">
        <v>33.2</v>
      </c>
      <c r="L56" s="259">
        <v>41.8</v>
      </c>
      <c r="M56" s="259">
        <v>38.7</v>
      </c>
      <c r="N56" s="64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195</v>
      </c>
      <c r="B57" s="259">
        <v>36.7</v>
      </c>
      <c r="C57" s="259">
        <v>37.2</v>
      </c>
      <c r="D57" s="259">
        <v>34.8</v>
      </c>
      <c r="E57" s="259">
        <v>41.4</v>
      </c>
      <c r="F57" s="259">
        <v>41.9</v>
      </c>
      <c r="G57" s="259">
        <v>40.8</v>
      </c>
      <c r="H57" s="259">
        <v>41.3</v>
      </c>
      <c r="I57" s="259">
        <v>34.9</v>
      </c>
      <c r="J57" s="259">
        <v>34.6</v>
      </c>
      <c r="K57" s="259">
        <v>37</v>
      </c>
      <c r="L57" s="259">
        <v>37.4</v>
      </c>
      <c r="M57" s="259">
        <v>34.1</v>
      </c>
      <c r="N57" s="64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209</v>
      </c>
      <c r="B58" s="259">
        <v>34.6</v>
      </c>
      <c r="C58" s="259">
        <v>38.9</v>
      </c>
      <c r="D58" s="259">
        <v>33.8</v>
      </c>
      <c r="E58" s="259">
        <v>39.4</v>
      </c>
      <c r="F58" s="259">
        <v>40.4</v>
      </c>
      <c r="G58" s="259">
        <v>43</v>
      </c>
      <c r="H58" s="259">
        <v>32.5</v>
      </c>
      <c r="I58" s="259">
        <v>31.2</v>
      </c>
      <c r="J58" s="259">
        <v>31.6</v>
      </c>
      <c r="K58" s="259"/>
      <c r="L58" s="259"/>
      <c r="M58" s="259"/>
      <c r="N58" s="64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 ht="10.5" customHeight="1">
      <c r="A84" s="10" t="s">
        <v>224</v>
      </c>
      <c r="B84" s="15">
        <v>103.5</v>
      </c>
      <c r="C84" s="15">
        <v>124.1</v>
      </c>
      <c r="D84" s="15">
        <v>145.8</v>
      </c>
      <c r="E84" s="15">
        <v>190.8</v>
      </c>
      <c r="F84" s="15">
        <v>168.6</v>
      </c>
      <c r="G84" s="15">
        <v>186.3</v>
      </c>
      <c r="H84" s="15">
        <v>214.3</v>
      </c>
      <c r="I84" s="15">
        <v>155.1</v>
      </c>
      <c r="J84" s="15">
        <v>132.7</v>
      </c>
      <c r="K84" s="15">
        <v>130.4</v>
      </c>
      <c r="L84" s="15">
        <v>124.5</v>
      </c>
      <c r="M84" s="15">
        <v>128.9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0.5" customHeight="1">
      <c r="A85" s="10" t="s">
        <v>225</v>
      </c>
      <c r="B85" s="15">
        <v>111.1</v>
      </c>
      <c r="C85" s="15">
        <v>113.6</v>
      </c>
      <c r="D85" s="15">
        <v>144.3</v>
      </c>
      <c r="E85" s="15">
        <v>178.3</v>
      </c>
      <c r="F85" s="15">
        <v>171.2</v>
      </c>
      <c r="G85" s="15">
        <v>204.8</v>
      </c>
      <c r="H85" s="15">
        <v>201.9</v>
      </c>
      <c r="I85" s="15">
        <v>140.7</v>
      </c>
      <c r="J85" s="15">
        <v>152.8</v>
      </c>
      <c r="K85" s="15">
        <v>149.1</v>
      </c>
      <c r="L85" s="15">
        <v>116.9</v>
      </c>
      <c r="M85" s="15">
        <v>126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0.5" customHeight="1">
      <c r="A86" s="10" t="s">
        <v>223</v>
      </c>
      <c r="B86" s="15">
        <v>114.4</v>
      </c>
      <c r="C86" s="15">
        <v>110</v>
      </c>
      <c r="D86" s="15">
        <v>127.3</v>
      </c>
      <c r="E86" s="15">
        <v>144.5</v>
      </c>
      <c r="F86" s="15">
        <v>120.1</v>
      </c>
      <c r="G86" s="15">
        <v>148.9</v>
      </c>
      <c r="H86" s="15">
        <v>125.3</v>
      </c>
      <c r="I86" s="15">
        <v>104.8</v>
      </c>
      <c r="J86" s="15">
        <v>125.6</v>
      </c>
      <c r="K86" s="15">
        <v>152.4</v>
      </c>
      <c r="L86" s="15">
        <v>137.3</v>
      </c>
      <c r="M86" s="15">
        <v>120.1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0.5" customHeight="1">
      <c r="A87" s="10" t="s">
        <v>195</v>
      </c>
      <c r="B87" s="15">
        <v>106.7</v>
      </c>
      <c r="C87" s="15">
        <v>112</v>
      </c>
      <c r="D87" s="15">
        <v>140.2</v>
      </c>
      <c r="E87" s="15">
        <v>177.4</v>
      </c>
      <c r="F87" s="15">
        <v>175.8</v>
      </c>
      <c r="G87" s="15">
        <v>182.5</v>
      </c>
      <c r="H87" s="15">
        <v>150.5</v>
      </c>
      <c r="I87" s="15">
        <v>106.8</v>
      </c>
      <c r="J87" s="15">
        <v>110.6</v>
      </c>
      <c r="K87" s="15">
        <v>124.1</v>
      </c>
      <c r="L87" s="15">
        <v>115.6</v>
      </c>
      <c r="M87" s="15">
        <v>119.2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0.5" customHeight="1">
      <c r="A88" s="10" t="s">
        <v>209</v>
      </c>
      <c r="B88" s="15">
        <v>103.1</v>
      </c>
      <c r="C88" s="15">
        <v>133.5</v>
      </c>
      <c r="D88" s="15">
        <v>150.6</v>
      </c>
      <c r="E88" s="15">
        <v>193.1</v>
      </c>
      <c r="F88" s="15">
        <v>179.1</v>
      </c>
      <c r="G88" s="15">
        <v>182.6</v>
      </c>
      <c r="H88" s="15">
        <v>194.9</v>
      </c>
      <c r="I88" s="15">
        <v>143.1</v>
      </c>
      <c r="J88" s="15">
        <v>116.2</v>
      </c>
      <c r="K88" s="15"/>
      <c r="L88" s="15"/>
      <c r="M88" s="1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</row>
    <row r="9" spans="1:26" ht="9.75" customHeight="1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</row>
    <row r="10" spans="1:26" ht="9.75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</row>
    <row r="11" spans="1:26" ht="9.75" customHeight="1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</row>
    <row r="12" spans="1:26" ht="9.75" customHeight="1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</row>
    <row r="19" spans="1:26" ht="9.75" customHeight="1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</row>
    <row r="20" spans="1:26" ht="9.75" customHeigh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</row>
    <row r="21" spans="1:26" ht="9.75" customHeight="1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</row>
    <row r="22" spans="1:55" ht="9.75" customHeight="1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224</v>
      </c>
      <c r="B25" s="254">
        <v>8.993</v>
      </c>
      <c r="C25" s="254">
        <v>10.331</v>
      </c>
      <c r="D25" s="254">
        <v>13.174</v>
      </c>
      <c r="E25" s="254">
        <v>14.234</v>
      </c>
      <c r="F25" s="254">
        <v>13.038</v>
      </c>
      <c r="G25" s="254">
        <v>15.156</v>
      </c>
      <c r="H25" s="254">
        <v>15.007</v>
      </c>
      <c r="I25" s="254">
        <v>13.546</v>
      </c>
      <c r="J25" s="254">
        <v>12.824</v>
      </c>
      <c r="K25" s="254">
        <v>13.59</v>
      </c>
      <c r="L25" s="254">
        <v>12.953</v>
      </c>
      <c r="M25" s="254">
        <v>12.097</v>
      </c>
      <c r="N25" s="64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225</v>
      </c>
      <c r="B26" s="254">
        <v>9.502</v>
      </c>
      <c r="C26" s="254">
        <v>11.333</v>
      </c>
      <c r="D26" s="254">
        <v>13.779</v>
      </c>
      <c r="E26" s="254">
        <v>14.1</v>
      </c>
      <c r="F26" s="254">
        <v>15.6</v>
      </c>
      <c r="G26" s="254">
        <v>16.2</v>
      </c>
      <c r="H26" s="254">
        <v>15.5</v>
      </c>
      <c r="I26" s="254">
        <v>12.9</v>
      </c>
      <c r="J26" s="254">
        <v>13</v>
      </c>
      <c r="K26" s="254">
        <v>12.8</v>
      </c>
      <c r="L26" s="254">
        <v>13.9</v>
      </c>
      <c r="M26" s="254">
        <v>11.8</v>
      </c>
      <c r="N26" s="64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223</v>
      </c>
      <c r="B27" s="254">
        <v>8.7</v>
      </c>
      <c r="C27" s="254">
        <v>9.7</v>
      </c>
      <c r="D27" s="254">
        <v>12.1</v>
      </c>
      <c r="E27" s="254">
        <v>12.2</v>
      </c>
      <c r="F27" s="254">
        <v>11.3</v>
      </c>
      <c r="G27" s="254">
        <v>12.2</v>
      </c>
      <c r="H27" s="254">
        <v>11.7</v>
      </c>
      <c r="I27" s="254">
        <v>10.2</v>
      </c>
      <c r="J27" s="254">
        <v>11.8</v>
      </c>
      <c r="K27" s="254">
        <v>11</v>
      </c>
      <c r="L27" s="254">
        <v>12.1</v>
      </c>
      <c r="M27" s="254">
        <v>11.7</v>
      </c>
      <c r="N27" s="64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195</v>
      </c>
      <c r="B28" s="254">
        <v>9.8</v>
      </c>
      <c r="C28" s="254">
        <v>11.3</v>
      </c>
      <c r="D28" s="254">
        <v>13.8</v>
      </c>
      <c r="E28" s="254">
        <v>13.1</v>
      </c>
      <c r="F28" s="254">
        <v>14.3</v>
      </c>
      <c r="G28" s="254">
        <v>14.1</v>
      </c>
      <c r="H28" s="254">
        <v>12.3</v>
      </c>
      <c r="I28" s="254">
        <v>13</v>
      </c>
      <c r="J28" s="254">
        <v>13.2</v>
      </c>
      <c r="K28" s="254">
        <v>13</v>
      </c>
      <c r="L28" s="254">
        <v>12.4</v>
      </c>
      <c r="M28" s="254">
        <v>12.3</v>
      </c>
      <c r="N28" s="64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209</v>
      </c>
      <c r="B29" s="254">
        <v>9.1</v>
      </c>
      <c r="C29" s="254">
        <v>10.5</v>
      </c>
      <c r="D29" s="254">
        <v>13.7</v>
      </c>
      <c r="E29" s="254">
        <v>13.4</v>
      </c>
      <c r="F29" s="254">
        <v>13.6</v>
      </c>
      <c r="G29" s="254">
        <v>13.3</v>
      </c>
      <c r="H29" s="254">
        <v>15.1</v>
      </c>
      <c r="I29" s="254">
        <v>13.4</v>
      </c>
      <c r="J29" s="254">
        <v>13.3</v>
      </c>
      <c r="K29" s="254"/>
      <c r="L29" s="254"/>
      <c r="M29" s="254"/>
      <c r="N29" s="64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0"/>
    </row>
    <row r="53" spans="1:48" s="251" customFormat="1" ht="10.5" customHeight="1">
      <c r="A53" s="15"/>
      <c r="B53" s="245" t="s">
        <v>124</v>
      </c>
      <c r="C53" s="245" t="s">
        <v>125</v>
      </c>
      <c r="D53" s="245" t="s">
        <v>126</v>
      </c>
      <c r="E53" s="245" t="s">
        <v>127</v>
      </c>
      <c r="F53" s="245" t="s">
        <v>128</v>
      </c>
      <c r="G53" s="245" t="s">
        <v>129</v>
      </c>
      <c r="H53" s="245" t="s">
        <v>130</v>
      </c>
      <c r="I53" s="245" t="s">
        <v>131</v>
      </c>
      <c r="J53" s="245" t="s">
        <v>132</v>
      </c>
      <c r="K53" s="245" t="s">
        <v>133</v>
      </c>
      <c r="L53" s="245" t="s">
        <v>134</v>
      </c>
      <c r="M53" s="245" t="s">
        <v>135</v>
      </c>
      <c r="N53" s="249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</row>
    <row r="54" spans="1:48" s="251" customFormat="1" ht="10.5" customHeight="1">
      <c r="A54" s="10" t="s">
        <v>224</v>
      </c>
      <c r="B54" s="254">
        <v>11.898</v>
      </c>
      <c r="C54" s="254">
        <v>11.8</v>
      </c>
      <c r="D54" s="254">
        <v>12.8</v>
      </c>
      <c r="E54" s="254">
        <v>12.3</v>
      </c>
      <c r="F54" s="254">
        <v>13.4</v>
      </c>
      <c r="G54" s="254">
        <v>13.6</v>
      </c>
      <c r="H54" s="254">
        <v>12.7</v>
      </c>
      <c r="I54" s="254">
        <v>13.4</v>
      </c>
      <c r="J54" s="254">
        <v>12.9</v>
      </c>
      <c r="K54" s="254">
        <v>14.5</v>
      </c>
      <c r="L54" s="254">
        <v>14.8</v>
      </c>
      <c r="M54" s="254">
        <v>13.4</v>
      </c>
      <c r="N54" s="249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</row>
    <row r="55" spans="1:48" s="251" customFormat="1" ht="10.5" customHeight="1">
      <c r="A55" s="10" t="s">
        <v>225</v>
      </c>
      <c r="B55" s="254">
        <v>12.017</v>
      </c>
      <c r="C55" s="254">
        <v>12.349</v>
      </c>
      <c r="D55" s="254">
        <v>13.055</v>
      </c>
      <c r="E55" s="254">
        <v>13</v>
      </c>
      <c r="F55" s="254">
        <v>13.8</v>
      </c>
      <c r="G55" s="254">
        <v>13.5</v>
      </c>
      <c r="H55" s="254">
        <v>13.5</v>
      </c>
      <c r="I55" s="254">
        <v>12.4</v>
      </c>
      <c r="J55" s="254">
        <v>11.8</v>
      </c>
      <c r="K55" s="254">
        <v>12.5</v>
      </c>
      <c r="L55" s="254">
        <v>12.6</v>
      </c>
      <c r="M55" s="254">
        <v>11.6</v>
      </c>
      <c r="N55" s="249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</row>
    <row r="56" spans="1:48" s="251" customFormat="1" ht="10.5" customHeight="1">
      <c r="A56" s="10" t="s">
        <v>223</v>
      </c>
      <c r="B56" s="254">
        <v>11</v>
      </c>
      <c r="C56" s="254">
        <v>11.6</v>
      </c>
      <c r="D56" s="254">
        <v>12</v>
      </c>
      <c r="E56" s="254">
        <v>12</v>
      </c>
      <c r="F56" s="254">
        <v>12.7</v>
      </c>
      <c r="G56" s="254">
        <v>12.6</v>
      </c>
      <c r="H56" s="254">
        <v>11.5</v>
      </c>
      <c r="I56" s="254">
        <v>10.7</v>
      </c>
      <c r="J56" s="254">
        <v>11.1</v>
      </c>
      <c r="K56" s="254">
        <v>11.1</v>
      </c>
      <c r="L56" s="254">
        <v>10.9</v>
      </c>
      <c r="M56" s="254">
        <v>9.9</v>
      </c>
      <c r="N56" s="249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</row>
    <row r="57" spans="1:27" s="251" customFormat="1" ht="10.5" customHeight="1">
      <c r="A57" s="10" t="s">
        <v>195</v>
      </c>
      <c r="B57" s="254">
        <v>10.7</v>
      </c>
      <c r="C57" s="254">
        <v>11.4</v>
      </c>
      <c r="D57" s="254">
        <v>12.2</v>
      </c>
      <c r="E57" s="254">
        <v>12</v>
      </c>
      <c r="F57" s="254">
        <v>13</v>
      </c>
      <c r="G57" s="254">
        <v>13.2</v>
      </c>
      <c r="H57" s="254">
        <v>12.8</v>
      </c>
      <c r="I57" s="254">
        <v>11.9</v>
      </c>
      <c r="J57" s="254">
        <v>11.8</v>
      </c>
      <c r="K57" s="254">
        <v>12.1</v>
      </c>
      <c r="L57" s="254">
        <v>11.8</v>
      </c>
      <c r="M57" s="254">
        <v>11.5</v>
      </c>
      <c r="N57" s="249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49"/>
    </row>
    <row r="58" spans="1:27" s="251" customFormat="1" ht="10.5" customHeight="1">
      <c r="A58" s="10" t="s">
        <v>209</v>
      </c>
      <c r="B58" s="254">
        <v>11.4</v>
      </c>
      <c r="C58" s="254">
        <v>11.1</v>
      </c>
      <c r="D58" s="254">
        <v>12.3</v>
      </c>
      <c r="E58" s="254">
        <v>12.2</v>
      </c>
      <c r="F58" s="254">
        <v>12.9</v>
      </c>
      <c r="G58" s="254">
        <v>13.1</v>
      </c>
      <c r="H58" s="254">
        <v>13.2</v>
      </c>
      <c r="I58" s="254">
        <v>13.4</v>
      </c>
      <c r="J58" s="254">
        <v>13.6</v>
      </c>
      <c r="K58" s="254"/>
      <c r="L58" s="254"/>
      <c r="M58" s="254"/>
      <c r="N58" s="249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49"/>
    </row>
    <row r="59" spans="1:27" ht="9.75" customHeight="1">
      <c r="A59" s="2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2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1" customFormat="1" ht="10.5" customHeight="1">
      <c r="A83" s="15"/>
      <c r="B83" s="245" t="s">
        <v>124</v>
      </c>
      <c r="C83" s="245" t="s">
        <v>125</v>
      </c>
      <c r="D83" s="245" t="s">
        <v>126</v>
      </c>
      <c r="E83" s="245" t="s">
        <v>127</v>
      </c>
      <c r="F83" s="245" t="s">
        <v>128</v>
      </c>
      <c r="G83" s="245" t="s">
        <v>129</v>
      </c>
      <c r="H83" s="245" t="s">
        <v>130</v>
      </c>
      <c r="I83" s="245" t="s">
        <v>131</v>
      </c>
      <c r="J83" s="245" t="s">
        <v>132</v>
      </c>
      <c r="K83" s="245" t="s">
        <v>133</v>
      </c>
      <c r="L83" s="245" t="s">
        <v>134</v>
      </c>
      <c r="M83" s="245" t="s">
        <v>135</v>
      </c>
      <c r="N83" s="249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</row>
    <row r="84" spans="1:26" s="251" customFormat="1" ht="10.5" customHeight="1">
      <c r="A84" s="10" t="s">
        <v>224</v>
      </c>
      <c r="B84" s="247">
        <v>75.5</v>
      </c>
      <c r="C84" s="247">
        <v>87.8</v>
      </c>
      <c r="D84" s="247">
        <v>103.4</v>
      </c>
      <c r="E84" s="247">
        <v>115.7</v>
      </c>
      <c r="F84" s="247">
        <v>97.3</v>
      </c>
      <c r="G84" s="247">
        <v>111.7</v>
      </c>
      <c r="H84" s="247">
        <v>117.9</v>
      </c>
      <c r="I84" s="247">
        <v>100.9</v>
      </c>
      <c r="J84" s="247">
        <v>99.1</v>
      </c>
      <c r="K84" s="247">
        <v>93.5</v>
      </c>
      <c r="L84" s="247">
        <v>87.5</v>
      </c>
      <c r="M84" s="247">
        <v>91</v>
      </c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</row>
    <row r="85" spans="1:26" s="251" customFormat="1" ht="10.5" customHeight="1">
      <c r="A85" s="10" t="s">
        <v>225</v>
      </c>
      <c r="B85" s="247">
        <v>80.2</v>
      </c>
      <c r="C85" s="247">
        <v>91.7</v>
      </c>
      <c r="D85" s="247">
        <v>105.7</v>
      </c>
      <c r="E85" s="247">
        <v>109.1</v>
      </c>
      <c r="F85" s="247">
        <v>113.3</v>
      </c>
      <c r="G85" s="247">
        <v>119.8</v>
      </c>
      <c r="H85" s="247">
        <v>115</v>
      </c>
      <c r="I85" s="247">
        <v>104.6</v>
      </c>
      <c r="J85" s="247">
        <v>109.5</v>
      </c>
      <c r="K85" s="247">
        <v>102.3</v>
      </c>
      <c r="L85" s="247">
        <v>110.6</v>
      </c>
      <c r="M85" s="247">
        <v>101.7</v>
      </c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</row>
    <row r="86" spans="1:26" s="251" customFormat="1" ht="10.5" customHeight="1">
      <c r="A86" s="10" t="s">
        <v>223</v>
      </c>
      <c r="B86" s="247">
        <v>79.1</v>
      </c>
      <c r="C86" s="247">
        <v>83.6</v>
      </c>
      <c r="D86" s="247">
        <v>100.7</v>
      </c>
      <c r="E86" s="247">
        <v>101.4</v>
      </c>
      <c r="F86" s="247">
        <v>89.1</v>
      </c>
      <c r="G86" s="247">
        <v>96.9</v>
      </c>
      <c r="H86" s="247">
        <v>101.8</v>
      </c>
      <c r="I86" s="247">
        <v>95.6</v>
      </c>
      <c r="J86" s="247">
        <v>106.4</v>
      </c>
      <c r="K86" s="247">
        <v>99.4</v>
      </c>
      <c r="L86" s="247">
        <v>111.7</v>
      </c>
      <c r="M86" s="247">
        <v>117.1</v>
      </c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</row>
    <row r="87" spans="1:26" s="251" customFormat="1" ht="10.5" customHeight="1">
      <c r="A87" s="10" t="s">
        <v>195</v>
      </c>
      <c r="B87" s="247">
        <v>90.7</v>
      </c>
      <c r="C87" s="247">
        <v>98.4</v>
      </c>
      <c r="D87" s="247">
        <v>113.3</v>
      </c>
      <c r="E87" s="247">
        <v>108.9</v>
      </c>
      <c r="F87" s="247">
        <v>110.8</v>
      </c>
      <c r="G87" s="247">
        <v>107.2</v>
      </c>
      <c r="H87" s="247">
        <v>96.5</v>
      </c>
      <c r="I87" s="247">
        <v>108.5</v>
      </c>
      <c r="J87" s="247">
        <v>111.9</v>
      </c>
      <c r="K87" s="247">
        <v>107</v>
      </c>
      <c r="L87" s="247">
        <v>105.6</v>
      </c>
      <c r="M87" s="247">
        <v>107.1</v>
      </c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</row>
    <row r="88" spans="1:26" s="251" customFormat="1" ht="10.5" customHeight="1">
      <c r="A88" s="10" t="s">
        <v>209</v>
      </c>
      <c r="B88" s="247">
        <v>79.6</v>
      </c>
      <c r="C88" s="247">
        <v>94</v>
      </c>
      <c r="D88" s="247">
        <v>112.1</v>
      </c>
      <c r="E88" s="247">
        <v>110.4</v>
      </c>
      <c r="F88" s="247">
        <v>105.4</v>
      </c>
      <c r="G88" s="247">
        <v>101.3</v>
      </c>
      <c r="H88" s="247">
        <v>114.2</v>
      </c>
      <c r="I88" s="247">
        <v>99.8</v>
      </c>
      <c r="J88" s="247">
        <v>97.3</v>
      </c>
      <c r="K88" s="247"/>
      <c r="L88" s="247"/>
      <c r="M88" s="247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</row>
    <row r="8" spans="1:13" ht="9.75" customHeight="1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3" ht="9.75" customHeight="1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</row>
    <row r="10" spans="1:13" ht="9.75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</row>
    <row r="11" spans="1:13" ht="9.75" customHeight="1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4" spans="14:15" ht="9.75" customHeight="1">
      <c r="N14" s="262"/>
      <c r="O14" s="262"/>
    </row>
    <row r="17" ht="9.75" customHeight="1">
      <c r="O17" s="262"/>
    </row>
    <row r="18" spans="1:13" ht="9.75" customHeight="1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</row>
    <row r="19" spans="1:13" ht="9.75" customHeight="1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4" ht="9.75" customHeigh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62"/>
    </row>
    <row r="21" spans="1:14" ht="9.75" customHeight="1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62"/>
    </row>
    <row r="22" spans="1:48" ht="9.75" customHeight="1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1"/>
      <c r="O22" s="6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124</v>
      </c>
      <c r="C24" s="11" t="s">
        <v>125</v>
      </c>
      <c r="D24" s="11" t="s">
        <v>126</v>
      </c>
      <c r="E24" s="11" t="s">
        <v>127</v>
      </c>
      <c r="F24" s="11" t="s">
        <v>128</v>
      </c>
      <c r="G24" s="11" t="s">
        <v>129</v>
      </c>
      <c r="H24" s="11" t="s">
        <v>130</v>
      </c>
      <c r="I24" s="11" t="s">
        <v>131</v>
      </c>
      <c r="J24" s="11" t="s">
        <v>132</v>
      </c>
      <c r="K24" s="11" t="s">
        <v>133</v>
      </c>
      <c r="L24" s="11" t="s">
        <v>134</v>
      </c>
      <c r="M24" s="11" t="s">
        <v>135</v>
      </c>
      <c r="N24" s="6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224</v>
      </c>
      <c r="B25" s="254">
        <v>9.22</v>
      </c>
      <c r="C25" s="254">
        <v>12.22</v>
      </c>
      <c r="D25" s="254">
        <v>12.05</v>
      </c>
      <c r="E25" s="254">
        <v>10.76</v>
      </c>
      <c r="F25" s="254">
        <v>11.23</v>
      </c>
      <c r="G25" s="254">
        <v>11.04</v>
      </c>
      <c r="H25" s="254">
        <v>11.73</v>
      </c>
      <c r="I25" s="254">
        <v>10.24</v>
      </c>
      <c r="J25" s="254">
        <v>10.88</v>
      </c>
      <c r="K25" s="254">
        <v>13.39</v>
      </c>
      <c r="L25" s="254">
        <v>14.22</v>
      </c>
      <c r="M25" s="254">
        <v>13.48</v>
      </c>
      <c r="N25" s="64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225</v>
      </c>
      <c r="B26" s="254">
        <v>12.14</v>
      </c>
      <c r="C26" s="254">
        <v>12.1</v>
      </c>
      <c r="D26" s="254">
        <v>13.79</v>
      </c>
      <c r="E26" s="254">
        <v>15.4</v>
      </c>
      <c r="F26" s="254">
        <v>13.5</v>
      </c>
      <c r="G26" s="254">
        <v>16.1</v>
      </c>
      <c r="H26" s="254">
        <v>14.4</v>
      </c>
      <c r="I26" s="254">
        <v>11.8</v>
      </c>
      <c r="J26" s="254">
        <v>14.6</v>
      </c>
      <c r="K26" s="254">
        <v>14.5</v>
      </c>
      <c r="L26" s="254">
        <v>15</v>
      </c>
      <c r="M26" s="254">
        <v>14.4</v>
      </c>
      <c r="N26" s="64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223</v>
      </c>
      <c r="B27" s="254">
        <v>12.6</v>
      </c>
      <c r="C27" s="254">
        <v>13.2</v>
      </c>
      <c r="D27" s="254">
        <v>15</v>
      </c>
      <c r="E27" s="254">
        <v>14</v>
      </c>
      <c r="F27" s="254">
        <v>14.4</v>
      </c>
      <c r="G27" s="254">
        <v>16.1</v>
      </c>
      <c r="H27" s="254">
        <v>15.2</v>
      </c>
      <c r="I27" s="254">
        <v>13.9</v>
      </c>
      <c r="J27" s="254">
        <v>14.5</v>
      </c>
      <c r="K27" s="254">
        <v>15.5</v>
      </c>
      <c r="L27" s="254">
        <v>14.8</v>
      </c>
      <c r="M27" s="254">
        <v>16</v>
      </c>
      <c r="N27" s="64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195</v>
      </c>
      <c r="B28" s="254">
        <v>13.2</v>
      </c>
      <c r="C28" s="254">
        <v>15.3</v>
      </c>
      <c r="D28" s="254">
        <v>16.6</v>
      </c>
      <c r="E28" s="254">
        <v>16.7</v>
      </c>
      <c r="F28" s="254">
        <v>16.6</v>
      </c>
      <c r="G28" s="254">
        <v>16.9</v>
      </c>
      <c r="H28" s="254">
        <v>18.2</v>
      </c>
      <c r="I28" s="254">
        <v>14.4</v>
      </c>
      <c r="J28" s="254">
        <v>15.8</v>
      </c>
      <c r="K28" s="254">
        <v>19.3</v>
      </c>
      <c r="L28" s="254">
        <v>19.5</v>
      </c>
      <c r="M28" s="254">
        <v>15.9</v>
      </c>
      <c r="N28" s="64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209</v>
      </c>
      <c r="B29" s="254">
        <v>15.2</v>
      </c>
      <c r="C29" s="254">
        <v>15.3</v>
      </c>
      <c r="D29" s="254">
        <v>16.6</v>
      </c>
      <c r="E29" s="254">
        <v>16.4</v>
      </c>
      <c r="F29" s="254">
        <v>14.4</v>
      </c>
      <c r="G29" s="254">
        <v>15.1</v>
      </c>
      <c r="H29" s="254">
        <v>15.1</v>
      </c>
      <c r="I29" s="254">
        <v>13.4</v>
      </c>
      <c r="J29" s="254">
        <v>20.8</v>
      </c>
      <c r="K29" s="254"/>
      <c r="L29" s="254"/>
      <c r="M29" s="254"/>
      <c r="N29" s="64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1"/>
    </row>
    <row r="46" ht="9.75" customHeight="1">
      <c r="H46" s="21"/>
    </row>
    <row r="48" ht="9.75" customHeight="1">
      <c r="N48" s="262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124</v>
      </c>
      <c r="C53" s="11" t="s">
        <v>125</v>
      </c>
      <c r="D53" s="11" t="s">
        <v>126</v>
      </c>
      <c r="E53" s="11" t="s">
        <v>127</v>
      </c>
      <c r="F53" s="11" t="s">
        <v>128</v>
      </c>
      <c r="G53" s="11" t="s">
        <v>129</v>
      </c>
      <c r="H53" s="11" t="s">
        <v>130</v>
      </c>
      <c r="I53" s="11" t="s">
        <v>131</v>
      </c>
      <c r="J53" s="11" t="s">
        <v>132</v>
      </c>
      <c r="K53" s="11" t="s">
        <v>133</v>
      </c>
      <c r="L53" s="11" t="s">
        <v>134</v>
      </c>
      <c r="M53" s="11" t="s">
        <v>135</v>
      </c>
      <c r="N53" s="6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224</v>
      </c>
      <c r="B54" s="254">
        <v>18.8</v>
      </c>
      <c r="C54" s="254">
        <v>22.3</v>
      </c>
      <c r="D54" s="254">
        <v>21.9</v>
      </c>
      <c r="E54" s="254">
        <v>18.9</v>
      </c>
      <c r="F54" s="254">
        <v>20.2</v>
      </c>
      <c r="G54" s="254">
        <v>20.3</v>
      </c>
      <c r="H54" s="254">
        <v>20.1</v>
      </c>
      <c r="I54" s="254">
        <v>20</v>
      </c>
      <c r="J54" s="254">
        <v>19.9</v>
      </c>
      <c r="K54" s="254">
        <v>21.1</v>
      </c>
      <c r="L54" s="254">
        <v>21.7</v>
      </c>
      <c r="M54" s="254">
        <v>20.7</v>
      </c>
      <c r="N54" s="64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225</v>
      </c>
      <c r="B55" s="254">
        <v>20.8</v>
      </c>
      <c r="C55" s="254">
        <v>21</v>
      </c>
      <c r="D55" s="254">
        <v>20</v>
      </c>
      <c r="E55" s="254">
        <v>21.4</v>
      </c>
      <c r="F55" s="254">
        <v>22.3</v>
      </c>
      <c r="G55" s="254">
        <v>23</v>
      </c>
      <c r="H55" s="254">
        <v>21.7</v>
      </c>
      <c r="I55" s="254">
        <v>19.7</v>
      </c>
      <c r="J55" s="254">
        <v>20.4</v>
      </c>
      <c r="K55" s="254">
        <v>20.8</v>
      </c>
      <c r="L55" s="254">
        <v>21.3</v>
      </c>
      <c r="M55" s="254">
        <v>20.3</v>
      </c>
      <c r="N55" s="64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223</v>
      </c>
      <c r="B56" s="254">
        <v>21.1</v>
      </c>
      <c r="C56" s="254">
        <v>21.7</v>
      </c>
      <c r="D56" s="254">
        <v>20.3</v>
      </c>
      <c r="E56" s="254">
        <v>20.5</v>
      </c>
      <c r="F56" s="254">
        <v>21.1</v>
      </c>
      <c r="G56" s="254">
        <v>21.5</v>
      </c>
      <c r="H56" s="254">
        <v>21</v>
      </c>
      <c r="I56" s="254">
        <v>21</v>
      </c>
      <c r="J56" s="254">
        <v>20.9</v>
      </c>
      <c r="K56" s="254">
        <v>21.5</v>
      </c>
      <c r="L56" s="254">
        <v>21.2</v>
      </c>
      <c r="M56" s="254">
        <v>20.9</v>
      </c>
      <c r="N56" s="64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195</v>
      </c>
      <c r="B57" s="254">
        <v>21.6</v>
      </c>
      <c r="C57" s="254">
        <v>21.5</v>
      </c>
      <c r="D57" s="254">
        <v>20.6</v>
      </c>
      <c r="E57" s="254">
        <v>21.7</v>
      </c>
      <c r="F57" s="254">
        <v>21</v>
      </c>
      <c r="G57" s="254">
        <v>22</v>
      </c>
      <c r="H57" s="254">
        <v>23.4</v>
      </c>
      <c r="I57" s="254">
        <v>20.3</v>
      </c>
      <c r="J57" s="254">
        <v>20.6</v>
      </c>
      <c r="K57" s="254">
        <v>22.4</v>
      </c>
      <c r="L57" s="254">
        <v>23.8</v>
      </c>
      <c r="M57" s="254">
        <v>22.3</v>
      </c>
      <c r="N57" s="64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209</v>
      </c>
      <c r="B58" s="254">
        <v>22.9</v>
      </c>
      <c r="C58" s="254">
        <v>23.8</v>
      </c>
      <c r="D58" s="254">
        <v>24.6</v>
      </c>
      <c r="E58" s="254">
        <v>26.1</v>
      </c>
      <c r="F58" s="254">
        <v>26.8</v>
      </c>
      <c r="G58" s="254">
        <v>27.4</v>
      </c>
      <c r="H58" s="254">
        <v>26.2</v>
      </c>
      <c r="I58" s="254">
        <v>25.4</v>
      </c>
      <c r="J58" s="254">
        <v>27.1</v>
      </c>
      <c r="K58" s="254"/>
      <c r="L58" s="254"/>
      <c r="M58" s="254"/>
      <c r="N58" s="64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124</v>
      </c>
      <c r="C83" s="11" t="s">
        <v>125</v>
      </c>
      <c r="D83" s="11" t="s">
        <v>126</v>
      </c>
      <c r="E83" s="11" t="s">
        <v>127</v>
      </c>
      <c r="F83" s="11" t="s">
        <v>128</v>
      </c>
      <c r="G83" s="11" t="s">
        <v>129</v>
      </c>
      <c r="H83" s="11" t="s">
        <v>130</v>
      </c>
      <c r="I83" s="11" t="s">
        <v>131</v>
      </c>
      <c r="J83" s="11" t="s">
        <v>132</v>
      </c>
      <c r="K83" s="11" t="s">
        <v>133</v>
      </c>
      <c r="L83" s="11" t="s">
        <v>134</v>
      </c>
      <c r="M83" s="11" t="s">
        <v>135</v>
      </c>
      <c r="N83" s="6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224</v>
      </c>
      <c r="B84" s="245">
        <v>48.8</v>
      </c>
      <c r="C84" s="245">
        <v>47.7</v>
      </c>
      <c r="D84" s="245">
        <v>54.8</v>
      </c>
      <c r="E84" s="245">
        <v>53.1</v>
      </c>
      <c r="F84" s="245">
        <v>54.2</v>
      </c>
      <c r="G84" s="245">
        <v>54.3</v>
      </c>
      <c r="H84" s="245">
        <v>58.7</v>
      </c>
      <c r="I84" s="245">
        <v>58.7</v>
      </c>
      <c r="J84" s="245">
        <v>58.7</v>
      </c>
      <c r="K84" s="245">
        <v>62.2</v>
      </c>
      <c r="L84" s="245">
        <v>65.3</v>
      </c>
      <c r="M84" s="245">
        <v>65.9</v>
      </c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225</v>
      </c>
      <c r="B85" s="245">
        <v>58.2</v>
      </c>
      <c r="C85" s="245">
        <v>57.6</v>
      </c>
      <c r="D85" s="245">
        <v>69.8</v>
      </c>
      <c r="E85" s="245">
        <v>70.8</v>
      </c>
      <c r="F85" s="245">
        <v>60.1</v>
      </c>
      <c r="G85" s="245">
        <v>69.3</v>
      </c>
      <c r="H85" s="245">
        <v>67.3</v>
      </c>
      <c r="I85" s="245">
        <v>62</v>
      </c>
      <c r="J85" s="245">
        <v>70.9</v>
      </c>
      <c r="K85" s="245">
        <v>69.5</v>
      </c>
      <c r="L85" s="245">
        <v>70</v>
      </c>
      <c r="M85" s="245">
        <v>71.5</v>
      </c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223</v>
      </c>
      <c r="B86" s="245">
        <v>58.9</v>
      </c>
      <c r="C86" s="245">
        <v>60.2</v>
      </c>
      <c r="D86" s="245">
        <v>74.4</v>
      </c>
      <c r="E86" s="245">
        <v>68.2</v>
      </c>
      <c r="F86" s="245">
        <v>67.6</v>
      </c>
      <c r="G86" s="245">
        <v>74.5</v>
      </c>
      <c r="H86" s="245">
        <v>73</v>
      </c>
      <c r="I86" s="245">
        <v>66.4</v>
      </c>
      <c r="J86" s="245">
        <v>69.5</v>
      </c>
      <c r="K86" s="245">
        <v>71.6</v>
      </c>
      <c r="L86" s="245">
        <v>69.7</v>
      </c>
      <c r="M86" s="245">
        <v>76.7</v>
      </c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195</v>
      </c>
      <c r="B87" s="245">
        <v>60.5</v>
      </c>
      <c r="C87" s="245">
        <v>71.2</v>
      </c>
      <c r="D87" s="245">
        <v>80.9</v>
      </c>
      <c r="E87" s="245">
        <v>76.2</v>
      </c>
      <c r="F87" s="245">
        <v>79.7</v>
      </c>
      <c r="G87" s="245">
        <v>76.6</v>
      </c>
      <c r="H87" s="245">
        <v>77.5</v>
      </c>
      <c r="I87" s="245">
        <v>72.8</v>
      </c>
      <c r="J87" s="245">
        <v>76.1</v>
      </c>
      <c r="K87" s="245">
        <v>85.6</v>
      </c>
      <c r="L87" s="245">
        <v>81.3</v>
      </c>
      <c r="M87" s="245">
        <v>72.4</v>
      </c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209</v>
      </c>
      <c r="B88" s="245">
        <v>66.1</v>
      </c>
      <c r="C88" s="245">
        <v>63.9</v>
      </c>
      <c r="D88" s="245">
        <v>66.9</v>
      </c>
      <c r="E88" s="245">
        <v>61.9</v>
      </c>
      <c r="F88" s="245">
        <v>53.1</v>
      </c>
      <c r="G88" s="245">
        <v>54.6</v>
      </c>
      <c r="H88" s="245">
        <v>58.5</v>
      </c>
      <c r="I88" s="245">
        <v>53.5</v>
      </c>
      <c r="J88" s="245">
        <v>75.9</v>
      </c>
      <c r="K88" s="245"/>
      <c r="L88" s="245"/>
      <c r="M88" s="24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2" width="13.375" style="0" customWidth="1"/>
    <col min="3" max="16384" width="10.625" style="0" customWidth="1"/>
  </cols>
  <sheetData>
    <row r="1" spans="1:8" ht="17.25" customHeight="1">
      <c r="A1" s="449" t="s">
        <v>190</v>
      </c>
      <c r="F1" s="240"/>
      <c r="G1" s="240"/>
      <c r="H1" s="240"/>
    </row>
    <row r="2" ht="13.5">
      <c r="A2" s="443"/>
    </row>
    <row r="3" spans="1:3" ht="17.25">
      <c r="A3" s="443"/>
      <c r="C3" s="240"/>
    </row>
    <row r="4" spans="1:13" ht="17.25">
      <c r="A4" s="443"/>
      <c r="J4" s="240"/>
      <c r="K4" s="240"/>
      <c r="L4" s="240"/>
      <c r="M4" s="240"/>
    </row>
    <row r="5" ht="13.5">
      <c r="A5" s="443"/>
    </row>
    <row r="6" ht="13.5">
      <c r="A6" s="443"/>
    </row>
    <row r="7" ht="13.5">
      <c r="A7" s="443"/>
    </row>
    <row r="8" ht="13.5">
      <c r="A8" s="443"/>
    </row>
    <row r="9" ht="13.5">
      <c r="A9" s="443"/>
    </row>
    <row r="10" ht="13.5">
      <c r="A10" s="443"/>
    </row>
    <row r="11" ht="13.5">
      <c r="A11" s="443"/>
    </row>
    <row r="12" ht="13.5">
      <c r="A12" s="443"/>
    </row>
    <row r="13" ht="13.5">
      <c r="A13" s="443"/>
    </row>
    <row r="14" ht="13.5">
      <c r="A14" s="443"/>
    </row>
    <row r="15" ht="13.5">
      <c r="A15" s="443"/>
    </row>
    <row r="16" ht="13.5">
      <c r="A16" s="443"/>
    </row>
    <row r="17" ht="13.5">
      <c r="A17" s="443"/>
    </row>
    <row r="18" ht="13.5">
      <c r="A18" s="443"/>
    </row>
    <row r="19" ht="13.5">
      <c r="A19" s="443"/>
    </row>
    <row r="20" ht="13.5">
      <c r="A20" s="443"/>
    </row>
    <row r="21" ht="13.5">
      <c r="A21" s="443"/>
    </row>
    <row r="22" ht="13.5">
      <c r="A22" s="443"/>
    </row>
    <row r="23" ht="13.5">
      <c r="A23" s="443"/>
    </row>
    <row r="24" ht="13.5">
      <c r="A24" s="443"/>
    </row>
    <row r="25" ht="13.5">
      <c r="A25" s="443"/>
    </row>
    <row r="26" ht="13.5">
      <c r="A26" s="443"/>
    </row>
    <row r="27" ht="13.5">
      <c r="A27" s="443"/>
    </row>
    <row r="28" ht="13.5">
      <c r="A28" s="443"/>
    </row>
    <row r="29" ht="13.5">
      <c r="A29" s="443"/>
    </row>
    <row r="30" ht="13.5">
      <c r="A30" s="443"/>
    </row>
    <row r="31" ht="13.5">
      <c r="A31" s="443"/>
    </row>
    <row r="32" ht="13.5">
      <c r="A32" s="443"/>
    </row>
    <row r="33" ht="13.5">
      <c r="A33" s="443"/>
    </row>
    <row r="34" ht="13.5">
      <c r="A34" s="443"/>
    </row>
    <row r="35" spans="1:15" s="57" customFormat="1" ht="19.5" customHeight="1">
      <c r="A35" s="443"/>
      <c r="B35" s="12"/>
      <c r="C35" s="241" t="s">
        <v>136</v>
      </c>
      <c r="D35" s="241" t="s">
        <v>137</v>
      </c>
      <c r="E35" s="241" t="s">
        <v>138</v>
      </c>
      <c r="F35" s="241" t="s">
        <v>139</v>
      </c>
      <c r="G35" s="241" t="s">
        <v>192</v>
      </c>
      <c r="H35" s="241" t="s">
        <v>191</v>
      </c>
      <c r="I35" s="241" t="s">
        <v>140</v>
      </c>
      <c r="J35" s="241" t="s">
        <v>193</v>
      </c>
      <c r="K35" s="241" t="s">
        <v>144</v>
      </c>
      <c r="L35" s="241" t="s">
        <v>195</v>
      </c>
      <c r="M35" s="11" t="s">
        <v>233</v>
      </c>
      <c r="N35" s="63"/>
      <c r="O35" s="242"/>
    </row>
    <row r="36" spans="1:15" ht="25.5" customHeight="1">
      <c r="A36" s="443"/>
      <c r="B36" s="426" t="s">
        <v>229</v>
      </c>
      <c r="C36" s="13">
        <v>146</v>
      </c>
      <c r="D36" s="13">
        <v>139.8</v>
      </c>
      <c r="E36" s="13">
        <v>140.7</v>
      </c>
      <c r="F36" s="13">
        <v>138</v>
      </c>
      <c r="G36" s="13">
        <v>120.3</v>
      </c>
      <c r="H36" s="13">
        <v>113</v>
      </c>
      <c r="I36" s="13">
        <v>115.8</v>
      </c>
      <c r="J36" s="12">
        <v>115.1</v>
      </c>
      <c r="K36" s="12">
        <v>110.1</v>
      </c>
      <c r="L36" s="12">
        <v>110.6</v>
      </c>
      <c r="M36" s="12">
        <v>115</v>
      </c>
      <c r="N36" s="1"/>
      <c r="O36" s="1"/>
    </row>
    <row r="37" spans="1:15" ht="25.5" customHeight="1">
      <c r="A37" s="443"/>
      <c r="B37" s="425" t="s">
        <v>230</v>
      </c>
      <c r="C37" s="13">
        <v>179.3</v>
      </c>
      <c r="D37" s="13">
        <v>185.5</v>
      </c>
      <c r="E37" s="13">
        <v>186.7</v>
      </c>
      <c r="F37" s="13">
        <v>189.8</v>
      </c>
      <c r="G37" s="13">
        <v>190.2</v>
      </c>
      <c r="H37" s="13">
        <v>191.7</v>
      </c>
      <c r="I37" s="13">
        <v>198.8</v>
      </c>
      <c r="J37" s="12">
        <v>201.7</v>
      </c>
      <c r="K37" s="12">
        <v>204</v>
      </c>
      <c r="L37" s="12">
        <v>205.5</v>
      </c>
      <c r="M37" s="12">
        <v>210.9</v>
      </c>
      <c r="N37" s="1"/>
      <c r="O37" s="1"/>
    </row>
    <row r="38" spans="1:13" ht="24.75" customHeight="1">
      <c r="A38" s="443"/>
      <c r="B38" s="375" t="s">
        <v>189</v>
      </c>
      <c r="C38" s="12">
        <v>182</v>
      </c>
      <c r="D38" s="12">
        <v>185</v>
      </c>
      <c r="E38" s="12">
        <v>184</v>
      </c>
      <c r="F38" s="12">
        <v>184</v>
      </c>
      <c r="G38" s="12">
        <v>187</v>
      </c>
      <c r="H38" s="12">
        <v>185</v>
      </c>
      <c r="I38" s="12">
        <v>185</v>
      </c>
      <c r="J38" s="12">
        <v>182</v>
      </c>
      <c r="K38" s="12">
        <v>178</v>
      </c>
      <c r="L38" s="12">
        <v>177</v>
      </c>
      <c r="M38" s="12">
        <v>176</v>
      </c>
    </row>
    <row r="40" spans="3:4" ht="14.25">
      <c r="C40" s="3"/>
      <c r="D40" s="338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13" max="13" width="9.25390625" style="0" bestFit="1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186581</v>
      </c>
      <c r="K2" s="7" t="s">
        <v>11</v>
      </c>
      <c r="L2" s="6">
        <f aca="true" t="shared" si="0" ref="L2:L7">SUM(J2)</f>
        <v>186581</v>
      </c>
      <c r="M2" s="6">
        <v>123942</v>
      </c>
    </row>
    <row r="3" spans="10:13" ht="13.5">
      <c r="J3" s="6">
        <v>366495</v>
      </c>
      <c r="K3" s="5" t="s">
        <v>12</v>
      </c>
      <c r="L3" s="6">
        <f t="shared" si="0"/>
        <v>366495</v>
      </c>
      <c r="M3" s="6">
        <v>225574</v>
      </c>
    </row>
    <row r="4" spans="10:13" ht="13.5">
      <c r="J4" s="6">
        <v>429958</v>
      </c>
      <c r="K4" s="5" t="s">
        <v>13</v>
      </c>
      <c r="L4" s="6">
        <f t="shared" si="0"/>
        <v>429958</v>
      </c>
      <c r="M4" s="6">
        <v>246908</v>
      </c>
    </row>
    <row r="5" spans="10:13" ht="13.5">
      <c r="J5" s="6">
        <v>99716</v>
      </c>
      <c r="K5" s="5" t="s">
        <v>14</v>
      </c>
      <c r="L5" s="6">
        <f t="shared" si="0"/>
        <v>99716</v>
      </c>
      <c r="M5" s="6">
        <v>59757</v>
      </c>
    </row>
    <row r="6" spans="10:13" ht="13.5">
      <c r="J6" s="6">
        <v>373701</v>
      </c>
      <c r="K6" s="5" t="s">
        <v>15</v>
      </c>
      <c r="L6" s="6">
        <f t="shared" si="0"/>
        <v>373701</v>
      </c>
      <c r="M6" s="6">
        <v>272823</v>
      </c>
    </row>
    <row r="7" spans="10:13" ht="13.5">
      <c r="J7" s="6">
        <v>652857</v>
      </c>
      <c r="K7" s="5" t="s">
        <v>16</v>
      </c>
      <c r="L7" s="6">
        <f t="shared" si="0"/>
        <v>652857</v>
      </c>
      <c r="M7" s="6">
        <v>417073</v>
      </c>
    </row>
    <row r="8" spans="10:13" ht="13.5">
      <c r="J8" s="6">
        <f>SUM(J2:J7)</f>
        <v>2109308</v>
      </c>
      <c r="K8" s="5" t="s">
        <v>9</v>
      </c>
      <c r="L8" s="67">
        <f>SUM(L2:L7)</f>
        <v>2109308</v>
      </c>
      <c r="M8" s="6">
        <f>SUM(M2:M7)</f>
        <v>1346077</v>
      </c>
    </row>
    <row r="10" spans="10:13" ht="13.5">
      <c r="J10" t="s">
        <v>102</v>
      </c>
      <c r="L10" t="s">
        <v>118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123942</v>
      </c>
      <c r="M11" s="6">
        <f>SUM(N11-L11)</f>
        <v>62639</v>
      </c>
      <c r="N11" s="6">
        <f>SUM(L2)</f>
        <v>186581</v>
      </c>
    </row>
    <row r="12" spans="11:14" ht="13.5">
      <c r="K12" s="5" t="s">
        <v>12</v>
      </c>
      <c r="L12" s="6">
        <f t="shared" si="1"/>
        <v>225574</v>
      </c>
      <c r="M12" s="6">
        <f aca="true" t="shared" si="2" ref="M12:M17">SUM(N12-L12)</f>
        <v>140921</v>
      </c>
      <c r="N12" s="6">
        <f aca="true" t="shared" si="3" ref="N12:N17">SUM(L3)</f>
        <v>366495</v>
      </c>
    </row>
    <row r="13" spans="11:14" ht="13.5">
      <c r="K13" s="5" t="s">
        <v>13</v>
      </c>
      <c r="L13" s="6">
        <f t="shared" si="1"/>
        <v>246908</v>
      </c>
      <c r="M13" s="6">
        <f t="shared" si="2"/>
        <v>183050</v>
      </c>
      <c r="N13" s="6">
        <f t="shared" si="3"/>
        <v>429958</v>
      </c>
    </row>
    <row r="14" spans="11:14" ht="13.5">
      <c r="K14" s="5" t="s">
        <v>14</v>
      </c>
      <c r="L14" s="6">
        <f t="shared" si="1"/>
        <v>59757</v>
      </c>
      <c r="M14" s="6">
        <f t="shared" si="2"/>
        <v>39959</v>
      </c>
      <c r="N14" s="6">
        <f t="shared" si="3"/>
        <v>99716</v>
      </c>
    </row>
    <row r="15" spans="11:14" ht="13.5">
      <c r="K15" s="5" t="s">
        <v>15</v>
      </c>
      <c r="L15" s="6">
        <f t="shared" si="1"/>
        <v>272823</v>
      </c>
      <c r="M15" s="6">
        <f t="shared" si="2"/>
        <v>100878</v>
      </c>
      <c r="N15" s="6">
        <f t="shared" si="3"/>
        <v>373701</v>
      </c>
    </row>
    <row r="16" spans="11:14" ht="13.5">
      <c r="K16" s="5" t="s">
        <v>16</v>
      </c>
      <c r="L16" s="6">
        <f t="shared" si="1"/>
        <v>417073</v>
      </c>
      <c r="M16" s="6">
        <f t="shared" si="2"/>
        <v>235784</v>
      </c>
      <c r="N16" s="6">
        <f t="shared" si="3"/>
        <v>652857</v>
      </c>
    </row>
    <row r="17" spans="11:14" ht="13.5">
      <c r="K17" s="5" t="s">
        <v>9</v>
      </c>
      <c r="L17" s="6">
        <f>SUM(L11:L16)</f>
        <v>1346077</v>
      </c>
      <c r="M17" s="6">
        <f t="shared" si="2"/>
        <v>763231</v>
      </c>
      <c r="N17" s="6">
        <f t="shared" si="3"/>
        <v>2109308</v>
      </c>
    </row>
    <row r="53" ht="19.5" customHeight="1"/>
    <row r="54" ht="19.5" customHeight="1" thickBot="1"/>
    <row r="55" spans="1:9" ht="16.5" customHeight="1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4.25">
      <c r="A56" s="49" t="s">
        <v>70</v>
      </c>
      <c r="B56" s="50"/>
      <c r="C56" s="450" t="s">
        <v>17</v>
      </c>
      <c r="D56" s="451"/>
      <c r="E56" s="450" t="s">
        <v>65</v>
      </c>
      <c r="F56" s="451"/>
      <c r="G56" s="454" t="s">
        <v>64</v>
      </c>
      <c r="H56" s="450" t="s">
        <v>66</v>
      </c>
      <c r="I56" s="451"/>
    </row>
    <row r="57" spans="1:9" ht="14.25">
      <c r="A57" s="51" t="s">
        <v>71</v>
      </c>
      <c r="B57" s="52"/>
      <c r="C57" s="452"/>
      <c r="D57" s="453"/>
      <c r="E57" s="452"/>
      <c r="F57" s="453"/>
      <c r="G57" s="455"/>
      <c r="H57" s="452"/>
      <c r="I57" s="453"/>
    </row>
    <row r="58" spans="1:9" ht="19.5" customHeight="1">
      <c r="A58" s="56" t="s">
        <v>95</v>
      </c>
      <c r="B58" s="53"/>
      <c r="C58" s="458" t="s">
        <v>198</v>
      </c>
      <c r="D58" s="457"/>
      <c r="E58" s="459" t="s">
        <v>234</v>
      </c>
      <c r="F58" s="457"/>
      <c r="G58" s="126">
        <v>20.1</v>
      </c>
      <c r="H58" s="54"/>
      <c r="I58" s="55"/>
    </row>
    <row r="59" spans="1:9" ht="19.5" customHeight="1">
      <c r="A59" s="56" t="s">
        <v>67</v>
      </c>
      <c r="B59" s="53"/>
      <c r="C59" s="456" t="s">
        <v>69</v>
      </c>
      <c r="D59" s="457"/>
      <c r="E59" s="459" t="s">
        <v>235</v>
      </c>
      <c r="F59" s="457"/>
      <c r="G59" s="132">
        <v>49</v>
      </c>
      <c r="H59" s="54"/>
      <c r="I59" s="55"/>
    </row>
    <row r="60" spans="1:9" ht="19.5" customHeight="1">
      <c r="A60" s="56" t="s">
        <v>68</v>
      </c>
      <c r="B60" s="53"/>
      <c r="C60" s="459" t="s">
        <v>178</v>
      </c>
      <c r="D60" s="460"/>
      <c r="E60" s="456" t="s">
        <v>236</v>
      </c>
      <c r="F60" s="457"/>
      <c r="G60" s="126">
        <v>65.2</v>
      </c>
      <c r="H60" s="54"/>
      <c r="I60" s="55"/>
    </row>
    <row r="61" ht="19.5" customHeight="1"/>
    <row r="62" ht="19.5" customHeight="1"/>
    <row r="63" ht="13.5">
      <c r="E63" s="48"/>
    </row>
  </sheetData>
  <mergeCells count="10">
    <mergeCell ref="E60:F60"/>
    <mergeCell ref="C58:D58"/>
    <mergeCell ref="C59:D59"/>
    <mergeCell ref="E58:F58"/>
    <mergeCell ref="E59:F59"/>
    <mergeCell ref="C60:D60"/>
    <mergeCell ref="C56:D57"/>
    <mergeCell ref="E56:F57"/>
    <mergeCell ref="G56:G57"/>
    <mergeCell ref="H56:I57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43"/>
    </row>
    <row r="3" spans="1:2" ht="9.75" customHeight="1">
      <c r="A3" s="36"/>
      <c r="B3" s="36"/>
    </row>
    <row r="4" spans="10:13" ht="9.75" customHeight="1">
      <c r="J4" s="240"/>
      <c r="K4" s="3"/>
      <c r="L4" s="3"/>
      <c r="M4" s="125"/>
    </row>
    <row r="20" ht="9.75" customHeight="1">
      <c r="AI20" s="244"/>
    </row>
    <row r="25" spans="1:35" s="244" customFormat="1" ht="9.75" customHeight="1">
      <c r="A25" s="245"/>
      <c r="B25" s="245" t="s">
        <v>124</v>
      </c>
      <c r="C25" s="245" t="s">
        <v>125</v>
      </c>
      <c r="D25" s="245" t="s">
        <v>126</v>
      </c>
      <c r="E25" s="245" t="s">
        <v>127</v>
      </c>
      <c r="F25" s="245" t="s">
        <v>128</v>
      </c>
      <c r="G25" s="245" t="s">
        <v>129</v>
      </c>
      <c r="H25" s="245" t="s">
        <v>130</v>
      </c>
      <c r="I25" s="245" t="s">
        <v>131</v>
      </c>
      <c r="J25" s="245" t="s">
        <v>132</v>
      </c>
      <c r="K25" s="245" t="s">
        <v>133</v>
      </c>
      <c r="L25" s="245" t="s">
        <v>134</v>
      </c>
      <c r="M25" s="245" t="s">
        <v>135</v>
      </c>
      <c r="AI25"/>
    </row>
    <row r="26" spans="1:13" ht="9.75" customHeight="1">
      <c r="A26" s="10" t="s">
        <v>210</v>
      </c>
      <c r="B26" s="245">
        <v>71.7</v>
      </c>
      <c r="C26" s="245">
        <v>74.6</v>
      </c>
      <c r="D26" s="245">
        <v>84.6</v>
      </c>
      <c r="E26" s="245">
        <v>88.4</v>
      </c>
      <c r="F26" s="245">
        <v>82.6</v>
      </c>
      <c r="G26" s="245">
        <v>87.5</v>
      </c>
      <c r="H26" s="245">
        <v>85.2</v>
      </c>
      <c r="I26" s="245">
        <v>81.2</v>
      </c>
      <c r="J26" s="245">
        <v>75.8</v>
      </c>
      <c r="K26" s="245">
        <v>81</v>
      </c>
      <c r="L26" s="245">
        <v>81.8</v>
      </c>
      <c r="M26" s="245">
        <v>78.8</v>
      </c>
    </row>
    <row r="27" spans="1:13" ht="9.75" customHeight="1">
      <c r="A27" s="10" t="s">
        <v>211</v>
      </c>
      <c r="B27" s="245">
        <v>70.4</v>
      </c>
      <c r="C27" s="245">
        <v>73.6</v>
      </c>
      <c r="D27" s="247">
        <v>80</v>
      </c>
      <c r="E27" s="245">
        <v>89.5</v>
      </c>
      <c r="F27" s="245">
        <v>86.8</v>
      </c>
      <c r="G27" s="245">
        <v>93.7</v>
      </c>
      <c r="H27" s="245">
        <v>87</v>
      </c>
      <c r="I27" s="245">
        <v>78.2</v>
      </c>
      <c r="J27" s="245">
        <v>80.5</v>
      </c>
      <c r="K27" s="245">
        <v>79.8</v>
      </c>
      <c r="L27" s="245">
        <v>78.1</v>
      </c>
      <c r="M27" s="245">
        <v>76.7</v>
      </c>
    </row>
    <row r="28" spans="1:13" ht="9.75" customHeight="1">
      <c r="A28" s="10" t="s">
        <v>212</v>
      </c>
      <c r="B28" s="245">
        <v>67.2</v>
      </c>
      <c r="C28" s="245">
        <v>70.1</v>
      </c>
      <c r="D28" s="247">
        <v>81.3</v>
      </c>
      <c r="E28" s="245">
        <v>80</v>
      </c>
      <c r="F28" s="245">
        <v>82.1</v>
      </c>
      <c r="G28" s="245">
        <v>84.3</v>
      </c>
      <c r="H28" s="245">
        <v>79.1</v>
      </c>
      <c r="I28" s="245">
        <v>76</v>
      </c>
      <c r="J28" s="245">
        <v>76.7</v>
      </c>
      <c r="K28" s="245">
        <v>77.5</v>
      </c>
      <c r="L28" s="245">
        <v>77.2</v>
      </c>
      <c r="M28" s="245">
        <v>74.1</v>
      </c>
    </row>
    <row r="29" spans="1:13" ht="9.75" customHeight="1">
      <c r="A29" s="10" t="s">
        <v>195</v>
      </c>
      <c r="B29" s="245">
        <v>70.3</v>
      </c>
      <c r="C29" s="245">
        <v>72.8</v>
      </c>
      <c r="D29" s="247">
        <v>83.8</v>
      </c>
      <c r="E29" s="245">
        <v>83.2</v>
      </c>
      <c r="F29" s="245">
        <v>86.4</v>
      </c>
      <c r="G29" s="245">
        <v>86.6</v>
      </c>
      <c r="H29" s="245">
        <v>84.3</v>
      </c>
      <c r="I29" s="245">
        <v>74.5</v>
      </c>
      <c r="J29" s="245">
        <v>75.1</v>
      </c>
      <c r="K29" s="245">
        <v>83.3</v>
      </c>
      <c r="L29" s="245">
        <v>83.1</v>
      </c>
      <c r="M29" s="247">
        <v>77</v>
      </c>
    </row>
    <row r="30" spans="1:13" ht="9.75" customHeight="1">
      <c r="A30" s="10" t="s">
        <v>209</v>
      </c>
      <c r="B30" s="245">
        <v>69.3</v>
      </c>
      <c r="C30" s="245">
        <v>74.9</v>
      </c>
      <c r="D30" s="247">
        <v>78.8</v>
      </c>
      <c r="E30" s="245">
        <v>86.8</v>
      </c>
      <c r="F30" s="245">
        <v>79.3</v>
      </c>
      <c r="G30" s="245">
        <v>81.6</v>
      </c>
      <c r="H30" s="245">
        <v>86.9</v>
      </c>
      <c r="I30" s="245">
        <v>72.6</v>
      </c>
      <c r="J30" s="245">
        <v>82.8</v>
      </c>
      <c r="K30" s="245"/>
      <c r="L30" s="245"/>
      <c r="M30" s="247"/>
    </row>
    <row r="31" spans="2:13" s="1" customFormat="1" ht="9.75" customHeight="1"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</row>
    <row r="51" spans="1:27" ht="9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AA51" s="1"/>
    </row>
    <row r="52" spans="1:27" ht="9.75" customHeight="1">
      <c r="A52" s="64"/>
      <c r="B52" s="38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4"/>
      <c r="B53" s="38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4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45"/>
      <c r="B55" s="245" t="s">
        <v>124</v>
      </c>
      <c r="C55" s="245" t="s">
        <v>125</v>
      </c>
      <c r="D55" s="245" t="s">
        <v>126</v>
      </c>
      <c r="E55" s="245" t="s">
        <v>127</v>
      </c>
      <c r="F55" s="245" t="s">
        <v>128</v>
      </c>
      <c r="G55" s="245" t="s">
        <v>129</v>
      </c>
      <c r="H55" s="245" t="s">
        <v>130</v>
      </c>
      <c r="I55" s="245" t="s">
        <v>131</v>
      </c>
      <c r="J55" s="245" t="s">
        <v>132</v>
      </c>
      <c r="K55" s="245" t="s">
        <v>133</v>
      </c>
      <c r="L55" s="245" t="s">
        <v>134</v>
      </c>
      <c r="M55" s="245" t="s">
        <v>135</v>
      </c>
    </row>
    <row r="56" spans="1:13" ht="9.75" customHeight="1">
      <c r="A56" s="10" t="s">
        <v>210</v>
      </c>
      <c r="B56" s="245">
        <v>113</v>
      </c>
      <c r="C56" s="245">
        <v>114.1</v>
      </c>
      <c r="D56" s="245">
        <v>112.6</v>
      </c>
      <c r="E56" s="245">
        <v>114.8</v>
      </c>
      <c r="F56" s="245">
        <v>115.7</v>
      </c>
      <c r="G56" s="245">
        <v>116.8</v>
      </c>
      <c r="H56" s="245">
        <v>110.8</v>
      </c>
      <c r="I56" s="245">
        <v>114.7</v>
      </c>
      <c r="J56" s="246">
        <v>110.5</v>
      </c>
      <c r="K56" s="245">
        <v>115.6</v>
      </c>
      <c r="L56" s="245">
        <v>117.5</v>
      </c>
      <c r="M56" s="245">
        <v>113.2</v>
      </c>
    </row>
    <row r="57" spans="1:13" ht="9.75" customHeight="1">
      <c r="A57" s="10" t="s">
        <v>211</v>
      </c>
      <c r="B57" s="245">
        <v>115.3</v>
      </c>
      <c r="C57" s="245">
        <v>117.2</v>
      </c>
      <c r="D57" s="245">
        <v>111.2</v>
      </c>
      <c r="E57" s="245">
        <v>115.9</v>
      </c>
      <c r="F57" s="245">
        <v>120.8</v>
      </c>
      <c r="G57" s="245">
        <v>121</v>
      </c>
      <c r="H57" s="245">
        <v>116.7</v>
      </c>
      <c r="I57" s="245">
        <v>113.9</v>
      </c>
      <c r="J57" s="246">
        <v>113.5</v>
      </c>
      <c r="K57" s="245">
        <v>114.8</v>
      </c>
      <c r="L57" s="245">
        <v>112</v>
      </c>
      <c r="M57" s="245">
        <v>108.4</v>
      </c>
    </row>
    <row r="58" spans="1:13" ht="9.75" customHeight="1">
      <c r="A58" s="10" t="s">
        <v>212</v>
      </c>
      <c r="B58" s="245">
        <v>109.8</v>
      </c>
      <c r="C58" s="245">
        <v>110.7</v>
      </c>
      <c r="D58" s="245">
        <v>109.8</v>
      </c>
      <c r="E58" s="245">
        <v>109.2</v>
      </c>
      <c r="F58" s="245">
        <v>114.7</v>
      </c>
      <c r="G58" s="245">
        <v>114.5</v>
      </c>
      <c r="H58" s="245">
        <v>110.4</v>
      </c>
      <c r="I58" s="245">
        <v>109.7</v>
      </c>
      <c r="J58" s="246">
        <v>109.6</v>
      </c>
      <c r="K58" s="245">
        <v>110.3</v>
      </c>
      <c r="L58" s="245">
        <v>108.6</v>
      </c>
      <c r="M58" s="245">
        <v>103.4</v>
      </c>
    </row>
    <row r="59" spans="1:13" ht="10.5" customHeight="1">
      <c r="A59" s="10" t="s">
        <v>195</v>
      </c>
      <c r="B59" s="245">
        <v>108.7</v>
      </c>
      <c r="C59" s="245">
        <v>110.2</v>
      </c>
      <c r="D59" s="245">
        <v>109.7</v>
      </c>
      <c r="E59" s="245">
        <v>110.8</v>
      </c>
      <c r="F59" s="245">
        <v>112.8</v>
      </c>
      <c r="G59" s="245">
        <v>114.4</v>
      </c>
      <c r="H59" s="245">
        <v>115.4</v>
      </c>
      <c r="I59" s="245">
        <v>108.5</v>
      </c>
      <c r="J59" s="246">
        <v>106.7</v>
      </c>
      <c r="K59" s="245">
        <v>109.6</v>
      </c>
      <c r="L59" s="245">
        <v>112.1</v>
      </c>
      <c r="M59" s="245">
        <v>108.8</v>
      </c>
    </row>
    <row r="60" spans="1:13" ht="10.5" customHeight="1">
      <c r="A60" s="10" t="s">
        <v>209</v>
      </c>
      <c r="B60" s="245">
        <v>110.6</v>
      </c>
      <c r="C60" s="245">
        <v>110.5</v>
      </c>
      <c r="D60" s="245">
        <v>109.7</v>
      </c>
      <c r="E60" s="245">
        <v>114.3</v>
      </c>
      <c r="F60" s="245">
        <v>117.7</v>
      </c>
      <c r="G60" s="245">
        <v>119.6</v>
      </c>
      <c r="H60" s="245">
        <v>118</v>
      </c>
      <c r="I60" s="245">
        <v>116.5</v>
      </c>
      <c r="J60" s="246">
        <v>118</v>
      </c>
      <c r="K60" s="245"/>
      <c r="L60" s="245"/>
      <c r="M60" s="245"/>
    </row>
    <row r="62" spans="15:27" ht="9.75" customHeight="1">
      <c r="O62" s="6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85" spans="1:13" ht="9.75" customHeight="1">
      <c r="A85" s="245"/>
      <c r="B85" s="245" t="s">
        <v>124</v>
      </c>
      <c r="C85" s="245" t="s">
        <v>125</v>
      </c>
      <c r="D85" s="245" t="s">
        <v>126</v>
      </c>
      <c r="E85" s="245" t="s">
        <v>127</v>
      </c>
      <c r="F85" s="245" t="s">
        <v>128</v>
      </c>
      <c r="G85" s="245" t="s">
        <v>129</v>
      </c>
      <c r="H85" s="245" t="s">
        <v>130</v>
      </c>
      <c r="I85" s="245" t="s">
        <v>131</v>
      </c>
      <c r="J85" s="245" t="s">
        <v>132</v>
      </c>
      <c r="K85" s="245" t="s">
        <v>133</v>
      </c>
      <c r="L85" s="245" t="s">
        <v>134</v>
      </c>
      <c r="M85" s="245" t="s">
        <v>135</v>
      </c>
    </row>
    <row r="86" spans="1:25" ht="9.75" customHeight="1">
      <c r="A86" s="10" t="s">
        <v>210</v>
      </c>
      <c r="B86" s="245">
        <v>62.6</v>
      </c>
      <c r="C86" s="245">
        <v>65.3</v>
      </c>
      <c r="D86" s="245">
        <v>75.3</v>
      </c>
      <c r="E86" s="245">
        <v>76.8</v>
      </c>
      <c r="F86" s="245">
        <v>71.3</v>
      </c>
      <c r="G86" s="245">
        <v>74.7</v>
      </c>
      <c r="H86" s="245">
        <v>77.6</v>
      </c>
      <c r="I86" s="245">
        <v>70.3</v>
      </c>
      <c r="J86" s="246">
        <v>69.2</v>
      </c>
      <c r="K86" s="245">
        <v>69.4</v>
      </c>
      <c r="L86" s="245">
        <v>69.3</v>
      </c>
      <c r="M86" s="245">
        <v>70.2</v>
      </c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250"/>
    </row>
    <row r="87" spans="1:25" ht="9.75" customHeight="1">
      <c r="A87" s="10" t="s">
        <v>211</v>
      </c>
      <c r="B87" s="245">
        <v>60.7</v>
      </c>
      <c r="C87" s="245">
        <v>62.5</v>
      </c>
      <c r="D87" s="245">
        <v>72.7</v>
      </c>
      <c r="E87" s="245">
        <v>76.8</v>
      </c>
      <c r="F87" s="245">
        <v>71.3</v>
      </c>
      <c r="G87" s="245">
        <v>77.4</v>
      </c>
      <c r="H87" s="245">
        <v>75</v>
      </c>
      <c r="I87" s="245">
        <v>69</v>
      </c>
      <c r="J87" s="246">
        <v>71</v>
      </c>
      <c r="K87" s="245">
        <v>69.4</v>
      </c>
      <c r="L87" s="245">
        <v>70.2</v>
      </c>
      <c r="M87" s="245">
        <v>71.2</v>
      </c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250"/>
    </row>
    <row r="88" spans="1:25" ht="9.75" customHeight="1">
      <c r="A88" s="10" t="s">
        <v>212</v>
      </c>
      <c r="B88" s="245">
        <v>61</v>
      </c>
      <c r="C88" s="245">
        <v>63.2</v>
      </c>
      <c r="D88" s="245">
        <v>74.1</v>
      </c>
      <c r="E88" s="245">
        <v>73.3</v>
      </c>
      <c r="F88" s="245">
        <v>70.9</v>
      </c>
      <c r="G88" s="245">
        <v>73.6</v>
      </c>
      <c r="H88" s="245">
        <v>72.2</v>
      </c>
      <c r="I88" s="245">
        <v>69.3</v>
      </c>
      <c r="J88" s="246">
        <v>70</v>
      </c>
      <c r="K88" s="245">
        <v>70.2</v>
      </c>
      <c r="L88" s="245">
        <v>71.3</v>
      </c>
      <c r="M88" s="245">
        <v>72.3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5" ht="10.5" customHeight="1">
      <c r="A89" s="10" t="s">
        <v>195</v>
      </c>
      <c r="B89" s="245">
        <v>63.8</v>
      </c>
      <c r="C89" s="245">
        <v>65.8</v>
      </c>
      <c r="D89" s="245">
        <v>76.4</v>
      </c>
      <c r="E89" s="245">
        <v>74.9</v>
      </c>
      <c r="F89" s="245">
        <v>76.4</v>
      </c>
      <c r="G89" s="245">
        <v>75.5</v>
      </c>
      <c r="H89" s="245">
        <v>72.9</v>
      </c>
      <c r="I89" s="245">
        <v>69.7</v>
      </c>
      <c r="J89" s="246">
        <v>70.6</v>
      </c>
      <c r="K89" s="245">
        <v>75.7</v>
      </c>
      <c r="L89" s="245">
        <v>73.9</v>
      </c>
      <c r="M89" s="245">
        <v>71.2</v>
      </c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</row>
    <row r="90" spans="1:25" ht="10.5" customHeight="1">
      <c r="A90" s="10" t="s">
        <v>209</v>
      </c>
      <c r="B90" s="245">
        <v>62.4</v>
      </c>
      <c r="C90" s="245">
        <v>67.8</v>
      </c>
      <c r="D90" s="245">
        <v>71.9</v>
      </c>
      <c r="E90" s="245">
        <v>75.5</v>
      </c>
      <c r="F90" s="245">
        <v>66.9</v>
      </c>
      <c r="G90" s="245">
        <v>68</v>
      </c>
      <c r="H90" s="245">
        <v>73.8</v>
      </c>
      <c r="I90" s="245">
        <v>62.6</v>
      </c>
      <c r="J90" s="246">
        <v>70</v>
      </c>
      <c r="K90" s="245"/>
      <c r="L90" s="245"/>
      <c r="M90" s="245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</row>
    <row r="91" spans="1:25" ht="9.75" customHeight="1">
      <c r="A91" s="251"/>
      <c r="B91" s="251"/>
      <c r="C91" s="251"/>
      <c r="D91" s="251"/>
      <c r="E91" s="251"/>
      <c r="F91" s="251"/>
      <c r="G91" s="251"/>
      <c r="H91" s="251"/>
      <c r="I91" s="251"/>
      <c r="J91" s="251"/>
      <c r="K91" s="249"/>
      <c r="L91" s="251"/>
      <c r="M91" s="25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6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0" customWidth="1"/>
    <col min="16" max="16" width="18.00390625" style="0" customWidth="1"/>
    <col min="17" max="17" width="13.87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61" t="s">
        <v>240</v>
      </c>
      <c r="B1" s="461"/>
      <c r="C1" s="461"/>
      <c r="D1" s="461"/>
      <c r="E1" s="461"/>
      <c r="F1" s="461"/>
      <c r="G1" s="461"/>
      <c r="M1" s="20"/>
      <c r="N1" t="s">
        <v>209</v>
      </c>
      <c r="O1" s="169"/>
      <c r="P1" s="65"/>
      <c r="Q1" s="172" t="s">
        <v>195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1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39"/>
      <c r="P2" s="129"/>
      <c r="Q2" s="137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28" t="s">
        <v>43</v>
      </c>
      <c r="J3" s="228">
        <v>128272</v>
      </c>
      <c r="K3" s="438">
        <v>1</v>
      </c>
      <c r="L3" s="5">
        <f>SUM(H3)</f>
        <v>26</v>
      </c>
      <c r="M3" s="328" t="s">
        <v>43</v>
      </c>
      <c r="N3" s="17">
        <f>SUM(J3)</f>
        <v>128272</v>
      </c>
      <c r="O3" s="5">
        <f>SUM(H3)</f>
        <v>26</v>
      </c>
      <c r="P3" s="328" t="s">
        <v>43</v>
      </c>
      <c r="Q3" s="136">
        <v>172915</v>
      </c>
    </row>
    <row r="4" spans="8:17" ht="13.5" customHeight="1">
      <c r="H4" s="5">
        <v>33</v>
      </c>
      <c r="I4" s="328" t="s">
        <v>0</v>
      </c>
      <c r="J4" s="17">
        <v>114063</v>
      </c>
      <c r="K4" s="438">
        <v>2</v>
      </c>
      <c r="L4" s="5">
        <f aca="true" t="shared" si="0" ref="L4:L12">SUM(H4)</f>
        <v>33</v>
      </c>
      <c r="M4" s="328" t="s">
        <v>0</v>
      </c>
      <c r="N4" s="17">
        <f aca="true" t="shared" si="1" ref="N4:N12">SUM(J4)</f>
        <v>114063</v>
      </c>
      <c r="O4" s="5">
        <f aca="true" t="shared" si="2" ref="O4:O12">SUM(H4)</f>
        <v>33</v>
      </c>
      <c r="P4" s="328" t="s">
        <v>0</v>
      </c>
      <c r="Q4" s="136">
        <v>138452</v>
      </c>
    </row>
    <row r="5" spans="8:19" ht="13.5" customHeight="1">
      <c r="H5" s="5">
        <v>16</v>
      </c>
      <c r="I5" s="328" t="s">
        <v>3</v>
      </c>
      <c r="J5" s="17">
        <v>100329</v>
      </c>
      <c r="K5" s="438">
        <v>3</v>
      </c>
      <c r="L5" s="5">
        <f t="shared" si="0"/>
        <v>16</v>
      </c>
      <c r="M5" s="328" t="s">
        <v>3</v>
      </c>
      <c r="N5" s="17">
        <f t="shared" si="1"/>
        <v>100329</v>
      </c>
      <c r="O5" s="5">
        <f t="shared" si="2"/>
        <v>16</v>
      </c>
      <c r="P5" s="328" t="s">
        <v>3</v>
      </c>
      <c r="Q5" s="136">
        <v>82094</v>
      </c>
      <c r="S5" s="65"/>
    </row>
    <row r="6" spans="8:17" ht="13.5" customHeight="1">
      <c r="H6" s="5">
        <v>17</v>
      </c>
      <c r="I6" s="328" t="s">
        <v>34</v>
      </c>
      <c r="J6" s="17">
        <v>83024</v>
      </c>
      <c r="K6" s="438">
        <v>4</v>
      </c>
      <c r="L6" s="5">
        <f t="shared" si="0"/>
        <v>17</v>
      </c>
      <c r="M6" s="328" t="s">
        <v>34</v>
      </c>
      <c r="N6" s="17">
        <f t="shared" si="1"/>
        <v>83024</v>
      </c>
      <c r="O6" s="5">
        <f t="shared" si="2"/>
        <v>17</v>
      </c>
      <c r="P6" s="328" t="s">
        <v>34</v>
      </c>
      <c r="Q6" s="136">
        <v>23461</v>
      </c>
    </row>
    <row r="7" spans="8:17" ht="13.5" customHeight="1">
      <c r="H7" s="5">
        <v>34</v>
      </c>
      <c r="I7" s="328" t="s">
        <v>1</v>
      </c>
      <c r="J7" s="17">
        <v>49072</v>
      </c>
      <c r="K7" s="438">
        <v>5</v>
      </c>
      <c r="L7" s="5">
        <f t="shared" si="0"/>
        <v>34</v>
      </c>
      <c r="M7" s="328" t="s">
        <v>1</v>
      </c>
      <c r="N7" s="17">
        <f t="shared" si="1"/>
        <v>49072</v>
      </c>
      <c r="O7" s="5">
        <f t="shared" si="2"/>
        <v>34</v>
      </c>
      <c r="P7" s="328" t="s">
        <v>1</v>
      </c>
      <c r="Q7" s="136">
        <v>42981</v>
      </c>
    </row>
    <row r="8" spans="8:17" ht="13.5" customHeight="1">
      <c r="H8" s="129">
        <v>40</v>
      </c>
      <c r="I8" s="329" t="s">
        <v>167</v>
      </c>
      <c r="J8" s="17">
        <v>48102</v>
      </c>
      <c r="K8" s="438">
        <v>6</v>
      </c>
      <c r="L8" s="5">
        <f t="shared" si="0"/>
        <v>40</v>
      </c>
      <c r="M8" s="329" t="s">
        <v>167</v>
      </c>
      <c r="N8" s="17">
        <f t="shared" si="1"/>
        <v>48102</v>
      </c>
      <c r="O8" s="5">
        <f t="shared" si="2"/>
        <v>40</v>
      </c>
      <c r="P8" s="329" t="s">
        <v>167</v>
      </c>
      <c r="Q8" s="136">
        <v>43073</v>
      </c>
    </row>
    <row r="9" spans="8:17" ht="13.5" customHeight="1">
      <c r="H9" s="5">
        <v>13</v>
      </c>
      <c r="I9" s="328" t="s">
        <v>7</v>
      </c>
      <c r="J9" s="17">
        <v>37258</v>
      </c>
      <c r="K9" s="438">
        <v>7</v>
      </c>
      <c r="L9" s="5">
        <f t="shared" si="0"/>
        <v>13</v>
      </c>
      <c r="M9" s="328" t="s">
        <v>7</v>
      </c>
      <c r="N9" s="17">
        <f t="shared" si="1"/>
        <v>37258</v>
      </c>
      <c r="O9" s="5">
        <f t="shared" si="2"/>
        <v>13</v>
      </c>
      <c r="P9" s="328" t="s">
        <v>52</v>
      </c>
      <c r="Q9" s="136">
        <v>35917</v>
      </c>
    </row>
    <row r="10" spans="8:17" ht="13.5" customHeight="1">
      <c r="H10" s="5">
        <v>31</v>
      </c>
      <c r="I10" s="328" t="s">
        <v>114</v>
      </c>
      <c r="J10" s="17">
        <v>36704</v>
      </c>
      <c r="K10" s="438">
        <v>8</v>
      </c>
      <c r="L10" s="5">
        <f t="shared" si="0"/>
        <v>31</v>
      </c>
      <c r="M10" s="328" t="s">
        <v>114</v>
      </c>
      <c r="N10" s="17">
        <f t="shared" si="1"/>
        <v>36704</v>
      </c>
      <c r="O10" s="5">
        <f t="shared" si="2"/>
        <v>31</v>
      </c>
      <c r="P10" s="328" t="s">
        <v>7</v>
      </c>
      <c r="Q10" s="136">
        <v>28491</v>
      </c>
    </row>
    <row r="11" spans="8:17" ht="13.5" customHeight="1">
      <c r="H11" s="5">
        <v>36</v>
      </c>
      <c r="I11" s="328" t="s">
        <v>5</v>
      </c>
      <c r="J11" s="17">
        <v>33506</v>
      </c>
      <c r="K11" s="438">
        <v>9</v>
      </c>
      <c r="L11" s="5">
        <f t="shared" si="0"/>
        <v>36</v>
      </c>
      <c r="M11" s="328" t="s">
        <v>5</v>
      </c>
      <c r="N11" s="17">
        <f t="shared" si="1"/>
        <v>33506</v>
      </c>
      <c r="O11" s="5">
        <f t="shared" si="2"/>
        <v>36</v>
      </c>
      <c r="P11" s="328" t="s">
        <v>114</v>
      </c>
      <c r="Q11" s="136">
        <v>30673</v>
      </c>
    </row>
    <row r="12" spans="8:17" ht="13.5" customHeight="1" thickBot="1">
      <c r="H12" s="380">
        <v>38</v>
      </c>
      <c r="I12" s="333" t="s">
        <v>52</v>
      </c>
      <c r="J12" s="381">
        <v>31380</v>
      </c>
      <c r="K12" s="437">
        <v>10</v>
      </c>
      <c r="L12" s="5">
        <f t="shared" si="0"/>
        <v>38</v>
      </c>
      <c r="M12" s="333" t="s">
        <v>52</v>
      </c>
      <c r="N12" s="17">
        <f t="shared" si="1"/>
        <v>31380</v>
      </c>
      <c r="O12" s="5">
        <f t="shared" si="2"/>
        <v>38</v>
      </c>
      <c r="P12" s="333" t="s">
        <v>5</v>
      </c>
      <c r="Q12" s="136">
        <v>20885</v>
      </c>
    </row>
    <row r="13" spans="8:17" ht="13.5" customHeight="1">
      <c r="H13" s="376">
        <v>24</v>
      </c>
      <c r="I13" s="378" t="s">
        <v>41</v>
      </c>
      <c r="J13" s="379">
        <v>27023</v>
      </c>
      <c r="K13" s="159"/>
      <c r="L13" s="123"/>
      <c r="M13" s="123"/>
      <c r="N13" s="160"/>
      <c r="O13" s="1"/>
      <c r="P13" s="237" t="s">
        <v>112</v>
      </c>
      <c r="Q13" s="136">
        <v>750838</v>
      </c>
    </row>
    <row r="14" spans="2:15" ht="13.5" customHeight="1">
      <c r="B14" s="24"/>
      <c r="H14" s="5">
        <v>25</v>
      </c>
      <c r="I14" s="328" t="s">
        <v>42</v>
      </c>
      <c r="J14" s="17">
        <v>26543</v>
      </c>
      <c r="K14" s="159"/>
      <c r="L14" s="31"/>
      <c r="N14" t="s">
        <v>89</v>
      </c>
      <c r="O14"/>
    </row>
    <row r="15" spans="8:17" ht="13.5" customHeight="1">
      <c r="H15" s="5">
        <v>3</v>
      </c>
      <c r="I15" s="328" t="s">
        <v>22</v>
      </c>
      <c r="J15" s="17">
        <v>25790</v>
      </c>
      <c r="K15" s="159"/>
      <c r="L15" s="31"/>
      <c r="M15" s="1" t="s">
        <v>213</v>
      </c>
      <c r="N15" s="19"/>
      <c r="O15"/>
      <c r="P15" t="s">
        <v>214</v>
      </c>
      <c r="Q15" s="134" t="s">
        <v>93</v>
      </c>
    </row>
    <row r="16" spans="2:18" ht="13.5" customHeight="1">
      <c r="B16" s="1"/>
      <c r="C16" s="19"/>
      <c r="D16" s="1"/>
      <c r="E16" s="22"/>
      <c r="F16" s="1"/>
      <c r="H16" s="5">
        <v>2</v>
      </c>
      <c r="I16" s="328" t="s">
        <v>6</v>
      </c>
      <c r="J16" s="17">
        <v>14573</v>
      </c>
      <c r="K16" s="159"/>
      <c r="L16" s="5">
        <f>SUM(L3)</f>
        <v>26</v>
      </c>
      <c r="M16" s="17">
        <f>SUM(N3)</f>
        <v>128272</v>
      </c>
      <c r="N16" s="328" t="s">
        <v>43</v>
      </c>
      <c r="O16" s="5">
        <f>SUM(O3)</f>
        <v>26</v>
      </c>
      <c r="P16" s="17">
        <f>SUM(M16)</f>
        <v>128272</v>
      </c>
      <c r="Q16" s="135">
        <v>123868</v>
      </c>
      <c r="R16" s="124"/>
    </row>
    <row r="17" spans="2:19" ht="13.5" customHeight="1">
      <c r="B17" s="1"/>
      <c r="C17" s="19"/>
      <c r="D17" s="1"/>
      <c r="E17" s="22"/>
      <c r="F17" s="1"/>
      <c r="H17" s="5">
        <v>14</v>
      </c>
      <c r="I17" s="328" t="s">
        <v>32</v>
      </c>
      <c r="J17" s="17">
        <v>14413</v>
      </c>
      <c r="K17" s="159"/>
      <c r="L17" s="5">
        <f aca="true" t="shared" si="3" ref="L17:L25">SUM(L4)</f>
        <v>33</v>
      </c>
      <c r="M17" s="17">
        <f aca="true" t="shared" si="4" ref="M17:M25">SUM(N4)</f>
        <v>114063</v>
      </c>
      <c r="N17" s="328" t="s">
        <v>0</v>
      </c>
      <c r="O17" s="5">
        <f aca="true" t="shared" si="5" ref="O17:O25">SUM(O4)</f>
        <v>33</v>
      </c>
      <c r="P17" s="17">
        <f aca="true" t="shared" si="6" ref="P17:P25">SUM(M17)</f>
        <v>114063</v>
      </c>
      <c r="Q17" s="135">
        <v>162484</v>
      </c>
      <c r="R17" s="124"/>
      <c r="S17" s="57"/>
    </row>
    <row r="18" spans="2:19" ht="13.5" customHeight="1">
      <c r="B18" s="1"/>
      <c r="C18" s="19"/>
      <c r="D18" s="1"/>
      <c r="E18" s="22"/>
      <c r="F18" s="1"/>
      <c r="H18" s="5">
        <v>1</v>
      </c>
      <c r="I18" s="328" t="s">
        <v>4</v>
      </c>
      <c r="J18" s="17">
        <v>7984</v>
      </c>
      <c r="K18" s="159"/>
      <c r="L18" s="5">
        <f t="shared" si="3"/>
        <v>16</v>
      </c>
      <c r="M18" s="17">
        <f t="shared" si="4"/>
        <v>100329</v>
      </c>
      <c r="N18" s="328" t="s">
        <v>3</v>
      </c>
      <c r="O18" s="5">
        <f t="shared" si="5"/>
        <v>16</v>
      </c>
      <c r="P18" s="17">
        <f t="shared" si="6"/>
        <v>100329</v>
      </c>
      <c r="Q18" s="135">
        <v>87913</v>
      </c>
      <c r="R18" s="124"/>
      <c r="S18" s="180"/>
    </row>
    <row r="19" spans="2:19" ht="13.5" customHeight="1">
      <c r="B19" s="1"/>
      <c r="C19" s="19"/>
      <c r="D19" s="1"/>
      <c r="E19" s="22"/>
      <c r="F19" s="1"/>
      <c r="G19" s="1"/>
      <c r="H19" s="5">
        <v>4</v>
      </c>
      <c r="I19" s="328" t="s">
        <v>23</v>
      </c>
      <c r="J19" s="228">
        <v>7039</v>
      </c>
      <c r="L19" s="5">
        <f t="shared" si="3"/>
        <v>17</v>
      </c>
      <c r="M19" s="17">
        <f t="shared" si="4"/>
        <v>83024</v>
      </c>
      <c r="N19" s="328" t="s">
        <v>34</v>
      </c>
      <c r="O19" s="5">
        <f t="shared" si="5"/>
        <v>17</v>
      </c>
      <c r="P19" s="17">
        <f t="shared" si="6"/>
        <v>83024</v>
      </c>
      <c r="Q19" s="135">
        <v>25459</v>
      </c>
      <c r="R19" s="124"/>
      <c r="S19" s="205"/>
    </row>
    <row r="20" spans="2:19" ht="13.5" customHeight="1">
      <c r="B20" s="23"/>
      <c r="C20" s="19"/>
      <c r="D20" s="1"/>
      <c r="E20" s="22"/>
      <c r="F20" s="1"/>
      <c r="H20" s="5">
        <v>37</v>
      </c>
      <c r="I20" s="328" t="s">
        <v>51</v>
      </c>
      <c r="J20" s="17">
        <v>5455</v>
      </c>
      <c r="L20" s="5">
        <f t="shared" si="3"/>
        <v>34</v>
      </c>
      <c r="M20" s="17">
        <f t="shared" si="4"/>
        <v>49072</v>
      </c>
      <c r="N20" s="328" t="s">
        <v>1</v>
      </c>
      <c r="O20" s="5">
        <f t="shared" si="5"/>
        <v>34</v>
      </c>
      <c r="P20" s="17">
        <f t="shared" si="6"/>
        <v>49072</v>
      </c>
      <c r="Q20" s="135">
        <v>45463</v>
      </c>
      <c r="R20" s="124"/>
      <c r="S20" s="205"/>
    </row>
    <row r="21" spans="2:19" ht="13.5" customHeight="1">
      <c r="B21" s="23"/>
      <c r="C21" s="19"/>
      <c r="D21" s="1"/>
      <c r="E21" s="22"/>
      <c r="F21" s="1"/>
      <c r="H21" s="5">
        <v>35</v>
      </c>
      <c r="I21" s="328" t="s">
        <v>50</v>
      </c>
      <c r="J21" s="17">
        <v>5179</v>
      </c>
      <c r="L21" s="5">
        <f t="shared" si="3"/>
        <v>40</v>
      </c>
      <c r="M21" s="17">
        <f t="shared" si="4"/>
        <v>48102</v>
      </c>
      <c r="N21" s="329" t="s">
        <v>167</v>
      </c>
      <c r="O21" s="5">
        <f t="shared" si="5"/>
        <v>40</v>
      </c>
      <c r="P21" s="17">
        <f t="shared" si="6"/>
        <v>48102</v>
      </c>
      <c r="Q21" s="135">
        <v>39290</v>
      </c>
      <c r="R21" s="124"/>
      <c r="S21" s="33"/>
    </row>
    <row r="22" spans="2:18" ht="13.5" customHeight="1">
      <c r="B22" s="1"/>
      <c r="C22" s="19"/>
      <c r="D22" s="1"/>
      <c r="E22" s="22"/>
      <c r="F22" s="1"/>
      <c r="H22" s="5">
        <v>12</v>
      </c>
      <c r="I22" s="328" t="s">
        <v>31</v>
      </c>
      <c r="J22" s="17">
        <v>4854</v>
      </c>
      <c r="K22" s="19"/>
      <c r="L22" s="5">
        <f t="shared" si="3"/>
        <v>13</v>
      </c>
      <c r="M22" s="17">
        <f t="shared" si="4"/>
        <v>37258</v>
      </c>
      <c r="N22" s="328" t="s">
        <v>7</v>
      </c>
      <c r="O22" s="5">
        <f t="shared" si="5"/>
        <v>13</v>
      </c>
      <c r="P22" s="17">
        <f t="shared" si="6"/>
        <v>37258</v>
      </c>
      <c r="Q22" s="135">
        <v>34424</v>
      </c>
      <c r="R22" s="124"/>
    </row>
    <row r="23" spans="2:19" ht="13.5" customHeight="1">
      <c r="B23" s="23"/>
      <c r="C23" s="19"/>
      <c r="D23" s="1"/>
      <c r="E23" s="22"/>
      <c r="F23" s="1"/>
      <c r="H23" s="5">
        <v>15</v>
      </c>
      <c r="I23" s="328" t="s">
        <v>33</v>
      </c>
      <c r="J23" s="17">
        <v>3550</v>
      </c>
      <c r="K23" s="19"/>
      <c r="L23" s="5">
        <f t="shared" si="3"/>
        <v>31</v>
      </c>
      <c r="M23" s="17">
        <f t="shared" si="4"/>
        <v>36704</v>
      </c>
      <c r="N23" s="328" t="s">
        <v>114</v>
      </c>
      <c r="O23" s="5">
        <f t="shared" si="5"/>
        <v>31</v>
      </c>
      <c r="P23" s="17">
        <f t="shared" si="6"/>
        <v>36704</v>
      </c>
      <c r="Q23" s="135">
        <v>27422</v>
      </c>
      <c r="R23" s="124"/>
      <c r="S23" s="57"/>
    </row>
    <row r="24" spans="2:19" ht="13.5" customHeight="1">
      <c r="B24" s="1"/>
      <c r="C24" s="19"/>
      <c r="D24" s="1"/>
      <c r="E24" s="22"/>
      <c r="F24" s="1"/>
      <c r="H24" s="5">
        <v>9</v>
      </c>
      <c r="I24" s="328" t="s">
        <v>28</v>
      </c>
      <c r="J24" s="17">
        <v>3427</v>
      </c>
      <c r="K24" s="19"/>
      <c r="L24" s="5">
        <f t="shared" si="3"/>
        <v>36</v>
      </c>
      <c r="M24" s="17">
        <f t="shared" si="4"/>
        <v>33506</v>
      </c>
      <c r="N24" s="328" t="s">
        <v>5</v>
      </c>
      <c r="O24" s="5">
        <f t="shared" si="5"/>
        <v>36</v>
      </c>
      <c r="P24" s="17">
        <f t="shared" si="6"/>
        <v>33506</v>
      </c>
      <c r="Q24" s="135">
        <v>29591</v>
      </c>
      <c r="R24" s="124"/>
      <c r="S24" s="180"/>
    </row>
    <row r="25" spans="2:20" ht="13.5" customHeight="1" thickBot="1">
      <c r="B25" s="1"/>
      <c r="C25" s="19"/>
      <c r="D25" s="1"/>
      <c r="E25" s="22"/>
      <c r="F25" s="1"/>
      <c r="H25" s="5">
        <v>30</v>
      </c>
      <c r="I25" s="328" t="s">
        <v>47</v>
      </c>
      <c r="J25" s="17">
        <v>3170</v>
      </c>
      <c r="K25" s="19"/>
      <c r="L25" s="18">
        <f t="shared" si="3"/>
        <v>38</v>
      </c>
      <c r="M25" s="182">
        <f t="shared" si="4"/>
        <v>31380</v>
      </c>
      <c r="N25" s="333" t="s">
        <v>52</v>
      </c>
      <c r="O25" s="18">
        <f t="shared" si="5"/>
        <v>38</v>
      </c>
      <c r="P25" s="182">
        <f t="shared" si="6"/>
        <v>31380</v>
      </c>
      <c r="Q25" s="135">
        <v>20165</v>
      </c>
      <c r="R25" s="209" t="s">
        <v>108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5">
        <v>39</v>
      </c>
      <c r="I26" s="328" t="s">
        <v>53</v>
      </c>
      <c r="J26" s="17">
        <v>3153</v>
      </c>
      <c r="K26" s="19"/>
      <c r="L26" s="183"/>
      <c r="M26" s="330">
        <f>SUM(J43-(M16+M17+M18+M19+M20+M21+M22+M23+M24+M25))</f>
        <v>166373</v>
      </c>
      <c r="N26" s="331" t="s">
        <v>59</v>
      </c>
      <c r="O26" s="184"/>
      <c r="P26" s="330">
        <f>SUM(M26)</f>
        <v>166373</v>
      </c>
      <c r="Q26" s="330">
        <f>SUM(R26-(Q16+Q17+Q18+Q19+Q20+Q21+Q22+Q23+Q24+Q25))</f>
        <v>129696</v>
      </c>
      <c r="R26" s="382">
        <v>725775</v>
      </c>
      <c r="T26" s="33"/>
    </row>
    <row r="27" spans="8:16" ht="13.5" customHeight="1">
      <c r="H27" s="5">
        <v>21</v>
      </c>
      <c r="I27" s="328" t="s">
        <v>38</v>
      </c>
      <c r="J27" s="17">
        <v>2496</v>
      </c>
      <c r="K27" s="19"/>
      <c r="M27" s="65" t="s">
        <v>215</v>
      </c>
      <c r="N27" s="65"/>
      <c r="O27" s="169"/>
      <c r="P27" s="170" t="s">
        <v>216</v>
      </c>
    </row>
    <row r="28" spans="8:16" ht="13.5" customHeight="1">
      <c r="H28" s="5">
        <v>20</v>
      </c>
      <c r="I28" s="328" t="s">
        <v>37</v>
      </c>
      <c r="J28" s="17">
        <v>2024</v>
      </c>
      <c r="K28" s="19"/>
      <c r="M28" s="136">
        <f>SUM(Q3)</f>
        <v>172915</v>
      </c>
      <c r="N28" s="328" t="s">
        <v>43</v>
      </c>
      <c r="O28" s="5">
        <f>SUM(L3)</f>
        <v>26</v>
      </c>
      <c r="P28" s="136">
        <f>SUM(Q3)</f>
        <v>172915</v>
      </c>
    </row>
    <row r="29" spans="8:16" ht="13.5" customHeight="1">
      <c r="H29" s="5">
        <v>29</v>
      </c>
      <c r="I29" s="328" t="s">
        <v>46</v>
      </c>
      <c r="J29" s="17">
        <v>1871</v>
      </c>
      <c r="K29" s="19"/>
      <c r="M29" s="136">
        <f aca="true" t="shared" si="7" ref="M29:M37">SUM(Q4)</f>
        <v>138452</v>
      </c>
      <c r="N29" s="328" t="s">
        <v>0</v>
      </c>
      <c r="O29" s="5">
        <f aca="true" t="shared" si="8" ref="O29:O37">SUM(L4)</f>
        <v>33</v>
      </c>
      <c r="P29" s="136">
        <f aca="true" t="shared" si="9" ref="P29:P37">SUM(Q4)</f>
        <v>138452</v>
      </c>
    </row>
    <row r="30" spans="8:16" ht="13.5" customHeight="1">
      <c r="H30" s="5">
        <v>22</v>
      </c>
      <c r="I30" s="328" t="s">
        <v>39</v>
      </c>
      <c r="J30" s="17">
        <v>1360</v>
      </c>
      <c r="K30" s="19"/>
      <c r="M30" s="136">
        <f t="shared" si="7"/>
        <v>82094</v>
      </c>
      <c r="N30" s="328" t="s">
        <v>3</v>
      </c>
      <c r="O30" s="5">
        <f t="shared" si="8"/>
        <v>16</v>
      </c>
      <c r="P30" s="136">
        <f t="shared" si="9"/>
        <v>82094</v>
      </c>
    </row>
    <row r="31" spans="8:16" ht="13.5" customHeight="1">
      <c r="H31" s="5">
        <v>19</v>
      </c>
      <c r="I31" s="328" t="s">
        <v>36</v>
      </c>
      <c r="J31" s="17">
        <v>1237</v>
      </c>
      <c r="K31" s="19"/>
      <c r="M31" s="136">
        <f t="shared" si="7"/>
        <v>23461</v>
      </c>
      <c r="N31" s="328" t="s">
        <v>34</v>
      </c>
      <c r="O31" s="5">
        <f t="shared" si="8"/>
        <v>17</v>
      </c>
      <c r="P31" s="136">
        <f t="shared" si="9"/>
        <v>23461</v>
      </c>
    </row>
    <row r="32" spans="8:19" ht="13.5" customHeight="1">
      <c r="H32" s="5">
        <v>6</v>
      </c>
      <c r="I32" s="328" t="s">
        <v>25</v>
      </c>
      <c r="J32" s="17">
        <v>1095</v>
      </c>
      <c r="K32" s="19"/>
      <c r="M32" s="136">
        <f t="shared" si="7"/>
        <v>42981</v>
      </c>
      <c r="N32" s="328" t="s">
        <v>1</v>
      </c>
      <c r="O32" s="5">
        <f t="shared" si="8"/>
        <v>34</v>
      </c>
      <c r="P32" s="136">
        <f t="shared" si="9"/>
        <v>42981</v>
      </c>
      <c r="S32" s="14"/>
    </row>
    <row r="33" spans="8:20" ht="13.5" customHeight="1">
      <c r="H33" s="5">
        <v>18</v>
      </c>
      <c r="I33" s="328" t="s">
        <v>35</v>
      </c>
      <c r="J33" s="17">
        <v>1081</v>
      </c>
      <c r="K33" s="19"/>
      <c r="M33" s="136">
        <f t="shared" si="7"/>
        <v>43073</v>
      </c>
      <c r="N33" s="329" t="s">
        <v>167</v>
      </c>
      <c r="O33" s="5">
        <f t="shared" si="8"/>
        <v>40</v>
      </c>
      <c r="P33" s="136">
        <f t="shared" si="9"/>
        <v>43073</v>
      </c>
      <c r="S33" s="33"/>
      <c r="T33" s="33"/>
    </row>
    <row r="34" spans="8:20" ht="13.5" customHeight="1">
      <c r="H34" s="5">
        <v>11</v>
      </c>
      <c r="I34" s="328" t="s">
        <v>30</v>
      </c>
      <c r="J34" s="17">
        <v>922</v>
      </c>
      <c r="K34" s="19"/>
      <c r="M34" s="136">
        <f t="shared" si="7"/>
        <v>35917</v>
      </c>
      <c r="N34" s="328" t="s">
        <v>7</v>
      </c>
      <c r="O34" s="5">
        <f t="shared" si="8"/>
        <v>13</v>
      </c>
      <c r="P34" s="136">
        <f t="shared" si="9"/>
        <v>35917</v>
      </c>
      <c r="S34" s="33"/>
      <c r="T34" s="33"/>
    </row>
    <row r="35" spans="8:19" ht="13.5" customHeight="1">
      <c r="H35" s="5">
        <v>10</v>
      </c>
      <c r="I35" s="328" t="s">
        <v>29</v>
      </c>
      <c r="J35" s="17">
        <v>770</v>
      </c>
      <c r="K35" s="19"/>
      <c r="M35" s="136">
        <f t="shared" si="7"/>
        <v>28491</v>
      </c>
      <c r="N35" s="328" t="s">
        <v>114</v>
      </c>
      <c r="O35" s="5">
        <f t="shared" si="8"/>
        <v>31</v>
      </c>
      <c r="P35" s="136">
        <f t="shared" si="9"/>
        <v>28491</v>
      </c>
      <c r="S35" s="33"/>
    </row>
    <row r="36" spans="8:19" ht="13.5" customHeight="1">
      <c r="H36" s="5">
        <v>23</v>
      </c>
      <c r="I36" s="328" t="s">
        <v>40</v>
      </c>
      <c r="J36" s="17">
        <v>416</v>
      </c>
      <c r="K36" s="19"/>
      <c r="M36" s="136">
        <f t="shared" si="7"/>
        <v>30673</v>
      </c>
      <c r="N36" s="328" t="s">
        <v>5</v>
      </c>
      <c r="O36" s="5">
        <f t="shared" si="8"/>
        <v>36</v>
      </c>
      <c r="P36" s="136">
        <f t="shared" si="9"/>
        <v>30673</v>
      </c>
      <c r="S36" s="33"/>
    </row>
    <row r="37" spans="8:19" ht="13.5" customHeight="1" thickBot="1">
      <c r="H37" s="5">
        <v>32</v>
      </c>
      <c r="I37" s="328" t="s">
        <v>49</v>
      </c>
      <c r="J37" s="17">
        <v>415</v>
      </c>
      <c r="K37" s="19"/>
      <c r="M37" s="181">
        <f t="shared" si="7"/>
        <v>20885</v>
      </c>
      <c r="N37" s="333" t="s">
        <v>52</v>
      </c>
      <c r="O37" s="18">
        <f t="shared" si="8"/>
        <v>38</v>
      </c>
      <c r="P37" s="181">
        <f t="shared" si="9"/>
        <v>20885</v>
      </c>
      <c r="S37" s="33"/>
    </row>
    <row r="38" spans="7:21" ht="13.5" customHeight="1">
      <c r="G38" s="21"/>
      <c r="H38" s="5">
        <v>27</v>
      </c>
      <c r="I38" s="328" t="s">
        <v>44</v>
      </c>
      <c r="J38" s="17">
        <v>341</v>
      </c>
      <c r="K38" s="19"/>
      <c r="M38" s="428">
        <f>SUM(Q13-(Q3+Q4+Q5+Q6+Q7+Q8+Q9+Q10+Q11+Q12))</f>
        <v>131896</v>
      </c>
      <c r="N38" s="5" t="s">
        <v>59</v>
      </c>
      <c r="O38" s="429"/>
      <c r="P38" s="199">
        <f>SUM(M38)</f>
        <v>131896</v>
      </c>
      <c r="U38" s="33"/>
    </row>
    <row r="39" spans="8:16" ht="13.5" customHeight="1">
      <c r="H39" s="5">
        <v>28</v>
      </c>
      <c r="I39" s="328" t="s">
        <v>45</v>
      </c>
      <c r="J39" s="17">
        <v>190</v>
      </c>
      <c r="K39" s="19"/>
      <c r="P39" s="33"/>
    </row>
    <row r="40" spans="8:11" ht="13.5" customHeight="1">
      <c r="H40" s="5">
        <v>5</v>
      </c>
      <c r="I40" s="328" t="s">
        <v>24</v>
      </c>
      <c r="J40" s="137">
        <v>2</v>
      </c>
      <c r="K40" s="19"/>
    </row>
    <row r="41" spans="8:11" ht="13.5" customHeight="1">
      <c r="H41" s="5">
        <v>7</v>
      </c>
      <c r="I41" s="328" t="s">
        <v>26</v>
      </c>
      <c r="J41" s="17">
        <v>0</v>
      </c>
      <c r="K41" s="19"/>
    </row>
    <row r="42" spans="8:11" ht="13.5" customHeight="1">
      <c r="H42" s="5">
        <v>8</v>
      </c>
      <c r="I42" s="328" t="s">
        <v>27</v>
      </c>
      <c r="J42" s="228">
        <v>0</v>
      </c>
      <c r="K42" s="19"/>
    </row>
    <row r="43" spans="8:10" ht="13.5" customHeight="1">
      <c r="H43" s="1"/>
      <c r="I43" s="439" t="s">
        <v>179</v>
      </c>
      <c r="J43" s="440">
        <f>SUM(J3:J42)</f>
        <v>828083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2" t="s">
        <v>60</v>
      </c>
      <c r="B52" s="27" t="s">
        <v>21</v>
      </c>
      <c r="C52" s="83" t="s">
        <v>209</v>
      </c>
      <c r="D52" s="83" t="s">
        <v>195</v>
      </c>
      <c r="E52" s="29" t="s">
        <v>57</v>
      </c>
      <c r="F52" s="28" t="s">
        <v>56</v>
      </c>
      <c r="G52" s="28" t="s">
        <v>54</v>
      </c>
      <c r="I52" s="335"/>
    </row>
    <row r="53" spans="1:9" ht="13.5" customHeight="1">
      <c r="A53" s="13">
        <v>1</v>
      </c>
      <c r="B53" s="328" t="s">
        <v>43</v>
      </c>
      <c r="C53" s="17">
        <f aca="true" t="shared" si="10" ref="C53:C62">SUM(J3)</f>
        <v>128272</v>
      </c>
      <c r="D53" s="137">
        <f aca="true" t="shared" si="11" ref="D53:D62">SUM(Q3)</f>
        <v>172915</v>
      </c>
      <c r="E53" s="133">
        <f aca="true" t="shared" si="12" ref="E53:E62">SUM(P16/Q16*100)</f>
        <v>103.55539768140278</v>
      </c>
      <c r="F53" s="25">
        <f aca="true" t="shared" si="13" ref="F53:F63">SUM(C53/D53*100)</f>
        <v>74.18211259867566</v>
      </c>
      <c r="G53" s="26"/>
      <c r="I53" s="335"/>
    </row>
    <row r="54" spans="1:9" ht="13.5" customHeight="1">
      <c r="A54" s="13">
        <v>2</v>
      </c>
      <c r="B54" s="328" t="s">
        <v>0</v>
      </c>
      <c r="C54" s="17">
        <f t="shared" si="10"/>
        <v>114063</v>
      </c>
      <c r="D54" s="137">
        <f t="shared" si="11"/>
        <v>138452</v>
      </c>
      <c r="E54" s="133">
        <f t="shared" si="12"/>
        <v>70.19952733807636</v>
      </c>
      <c r="F54" s="25">
        <f t="shared" si="13"/>
        <v>82.38450871060007</v>
      </c>
      <c r="G54" s="26"/>
      <c r="I54" s="335"/>
    </row>
    <row r="55" spans="1:9" ht="13.5" customHeight="1">
      <c r="A55" s="13">
        <v>3</v>
      </c>
      <c r="B55" s="328" t="s">
        <v>3</v>
      </c>
      <c r="C55" s="17">
        <f t="shared" si="10"/>
        <v>100329</v>
      </c>
      <c r="D55" s="137">
        <f t="shared" si="11"/>
        <v>82094</v>
      </c>
      <c r="E55" s="133">
        <f t="shared" si="12"/>
        <v>114.12305347332021</v>
      </c>
      <c r="F55" s="25">
        <f t="shared" si="13"/>
        <v>122.21234194947255</v>
      </c>
      <c r="G55" s="26"/>
      <c r="I55" s="335"/>
    </row>
    <row r="56" spans="1:9" ht="13.5" customHeight="1">
      <c r="A56" s="13">
        <v>4</v>
      </c>
      <c r="B56" s="328" t="s">
        <v>34</v>
      </c>
      <c r="C56" s="17">
        <f t="shared" si="10"/>
        <v>83024</v>
      </c>
      <c r="D56" s="137">
        <f t="shared" si="11"/>
        <v>23461</v>
      </c>
      <c r="E56" s="133">
        <f t="shared" si="12"/>
        <v>326.10864527279153</v>
      </c>
      <c r="F56" s="25">
        <f t="shared" si="13"/>
        <v>353.88090874216783</v>
      </c>
      <c r="G56" s="26"/>
      <c r="I56" s="335"/>
    </row>
    <row r="57" spans="1:16" ht="13.5" customHeight="1">
      <c r="A57" s="13">
        <v>5</v>
      </c>
      <c r="B57" s="328" t="s">
        <v>1</v>
      </c>
      <c r="C57" s="17">
        <f t="shared" si="10"/>
        <v>49072</v>
      </c>
      <c r="D57" s="137">
        <f t="shared" si="11"/>
        <v>42981</v>
      </c>
      <c r="E57" s="133">
        <f t="shared" si="12"/>
        <v>107.93832347183422</v>
      </c>
      <c r="F57" s="25">
        <f t="shared" si="13"/>
        <v>114.17137805076662</v>
      </c>
      <c r="G57" s="26"/>
      <c r="I57" s="335"/>
      <c r="P57" s="33"/>
    </row>
    <row r="58" spans="1:7" ht="13.5" customHeight="1">
      <c r="A58" s="13">
        <v>6</v>
      </c>
      <c r="B58" s="329" t="s">
        <v>167</v>
      </c>
      <c r="C58" s="17">
        <f t="shared" si="10"/>
        <v>48102</v>
      </c>
      <c r="D58" s="137">
        <f t="shared" si="11"/>
        <v>43073</v>
      </c>
      <c r="E58" s="133">
        <f t="shared" si="12"/>
        <v>122.42809875286333</v>
      </c>
      <c r="F58" s="25">
        <f t="shared" si="13"/>
        <v>111.67552759269148</v>
      </c>
      <c r="G58" s="26"/>
    </row>
    <row r="59" spans="1:7" ht="13.5" customHeight="1">
      <c r="A59" s="13">
        <v>7</v>
      </c>
      <c r="B59" s="328" t="s">
        <v>7</v>
      </c>
      <c r="C59" s="17">
        <f t="shared" si="10"/>
        <v>37258</v>
      </c>
      <c r="D59" s="137">
        <f t="shared" si="11"/>
        <v>35917</v>
      </c>
      <c r="E59" s="133">
        <f t="shared" si="12"/>
        <v>108.23262839879153</v>
      </c>
      <c r="F59" s="25">
        <f t="shared" si="13"/>
        <v>103.73360804076064</v>
      </c>
      <c r="G59" s="26"/>
    </row>
    <row r="60" spans="1:7" ht="13.5" customHeight="1">
      <c r="A60" s="13">
        <v>8</v>
      </c>
      <c r="B60" s="328" t="s">
        <v>114</v>
      </c>
      <c r="C60" s="17">
        <f t="shared" si="10"/>
        <v>36704</v>
      </c>
      <c r="D60" s="137">
        <f t="shared" si="11"/>
        <v>28491</v>
      </c>
      <c r="E60" s="133">
        <f t="shared" si="12"/>
        <v>133.84873459266282</v>
      </c>
      <c r="F60" s="25">
        <f t="shared" si="13"/>
        <v>128.82664701133692</v>
      </c>
      <c r="G60" s="26"/>
    </row>
    <row r="61" spans="1:7" ht="13.5" customHeight="1">
      <c r="A61" s="13">
        <v>9</v>
      </c>
      <c r="B61" s="328" t="s">
        <v>5</v>
      </c>
      <c r="C61" s="17">
        <f t="shared" si="10"/>
        <v>33506</v>
      </c>
      <c r="D61" s="137">
        <f t="shared" si="11"/>
        <v>30673</v>
      </c>
      <c r="E61" s="133">
        <f t="shared" si="12"/>
        <v>113.23037410023318</v>
      </c>
      <c r="F61" s="25">
        <f t="shared" si="13"/>
        <v>109.23613601538813</v>
      </c>
      <c r="G61" s="26"/>
    </row>
    <row r="62" spans="1:7" ht="13.5" customHeight="1" thickBot="1">
      <c r="A62" s="210">
        <v>10</v>
      </c>
      <c r="B62" s="333" t="s">
        <v>52</v>
      </c>
      <c r="C62" s="182">
        <f t="shared" si="10"/>
        <v>31380</v>
      </c>
      <c r="D62" s="211">
        <f t="shared" si="11"/>
        <v>20885</v>
      </c>
      <c r="E62" s="212">
        <f t="shared" si="12"/>
        <v>155.61616662534095</v>
      </c>
      <c r="F62" s="213">
        <f t="shared" si="13"/>
        <v>150.25137658606656</v>
      </c>
      <c r="G62" s="214"/>
    </row>
    <row r="63" spans="1:7" ht="13.5" customHeight="1" thickTop="1">
      <c r="A63" s="183"/>
      <c r="B63" s="215" t="s">
        <v>109</v>
      </c>
      <c r="C63" s="216">
        <f>SUM(J43)</f>
        <v>828083</v>
      </c>
      <c r="D63" s="216">
        <f>SUM(Q13)</f>
        <v>750838</v>
      </c>
      <c r="E63" s="217">
        <f>SUM(C63/R26*100)</f>
        <v>114.0963797320106</v>
      </c>
      <c r="F63" s="218">
        <f t="shared" si="13"/>
        <v>110.28783838857383</v>
      </c>
      <c r="G63" s="183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5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4" customWidth="1"/>
    <col min="19" max="30" width="7.625" style="1" customWidth="1"/>
    <col min="31" max="32" width="9.00390625" style="1" customWidth="1"/>
  </cols>
  <sheetData>
    <row r="1" spans="8:18" ht="12.75" customHeight="1">
      <c r="H1" s="157" t="s">
        <v>98</v>
      </c>
      <c r="J1" t="s">
        <v>73</v>
      </c>
      <c r="R1" s="161"/>
    </row>
    <row r="2" spans="8:30" ht="13.5">
      <c r="H2" s="400" t="s">
        <v>209</v>
      </c>
      <c r="I2" s="129"/>
      <c r="J2" s="402" t="s">
        <v>202</v>
      </c>
      <c r="K2" s="5"/>
      <c r="L2" s="235" t="s">
        <v>195</v>
      </c>
      <c r="R2" s="63"/>
      <c r="S2" s="162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21" ht="13.5">
      <c r="H3" s="383" t="s">
        <v>199</v>
      </c>
      <c r="I3" s="129"/>
      <c r="J3" s="241" t="s">
        <v>200</v>
      </c>
      <c r="K3" s="5"/>
      <c r="L3" s="399" t="s">
        <v>199</v>
      </c>
      <c r="M3" s="1"/>
      <c r="N3" s="140"/>
      <c r="O3" s="140"/>
      <c r="S3" s="31"/>
      <c r="T3" s="31"/>
      <c r="U3" s="31"/>
    </row>
    <row r="4" spans="8:21" ht="13.5">
      <c r="H4" s="58">
        <v>22418</v>
      </c>
      <c r="I4" s="129">
        <v>26</v>
      </c>
      <c r="J4" s="328" t="s">
        <v>43</v>
      </c>
      <c r="K4" s="186">
        <f>SUM(I4)</f>
        <v>26</v>
      </c>
      <c r="L4" s="341">
        <v>23062</v>
      </c>
      <c r="M4" s="61"/>
      <c r="N4" s="141"/>
      <c r="O4" s="141"/>
      <c r="S4" s="31"/>
      <c r="T4" s="31"/>
      <c r="U4" s="31"/>
    </row>
    <row r="5" spans="8:21" ht="13.5">
      <c r="H5" s="138">
        <v>15409</v>
      </c>
      <c r="I5" s="129">
        <v>33</v>
      </c>
      <c r="J5" s="328" t="s">
        <v>0</v>
      </c>
      <c r="K5" s="186">
        <f aca="true" t="shared" si="0" ref="K5:K13">SUM(I5)</f>
        <v>33</v>
      </c>
      <c r="L5" s="342">
        <v>14835</v>
      </c>
      <c r="M5" s="61"/>
      <c r="N5" s="141"/>
      <c r="O5" s="141"/>
      <c r="S5" s="31"/>
      <c r="T5" s="31"/>
      <c r="U5" s="31"/>
    </row>
    <row r="6" spans="8:21" ht="13.5">
      <c r="H6" s="59">
        <v>11949</v>
      </c>
      <c r="I6" s="129">
        <v>16</v>
      </c>
      <c r="J6" s="328" t="s">
        <v>3</v>
      </c>
      <c r="K6" s="186">
        <f t="shared" si="0"/>
        <v>16</v>
      </c>
      <c r="L6" s="342">
        <v>11025</v>
      </c>
      <c r="M6" s="61"/>
      <c r="N6" s="401"/>
      <c r="O6" s="141"/>
      <c r="S6" s="31"/>
      <c r="T6" s="31"/>
      <c r="U6" s="31"/>
    </row>
    <row r="7" spans="8:21" ht="13.5">
      <c r="H7" s="59">
        <v>6340</v>
      </c>
      <c r="I7" s="129">
        <v>17</v>
      </c>
      <c r="J7" s="328" t="s">
        <v>34</v>
      </c>
      <c r="K7" s="186">
        <f t="shared" si="0"/>
        <v>17</v>
      </c>
      <c r="L7" s="342">
        <v>1770</v>
      </c>
      <c r="M7" s="61"/>
      <c r="N7" s="141"/>
      <c r="O7" s="141"/>
      <c r="S7" s="31"/>
      <c r="T7" s="31"/>
      <c r="U7" s="31"/>
    </row>
    <row r="8" spans="8:21" ht="13.5">
      <c r="H8" s="423">
        <v>4763</v>
      </c>
      <c r="I8" s="129">
        <v>14</v>
      </c>
      <c r="J8" s="328" t="s">
        <v>32</v>
      </c>
      <c r="K8" s="186">
        <f t="shared" si="0"/>
        <v>14</v>
      </c>
      <c r="L8" s="342">
        <v>5549</v>
      </c>
      <c r="M8" s="61"/>
      <c r="N8" s="141"/>
      <c r="O8" s="141"/>
      <c r="S8" s="31"/>
      <c r="T8" s="31"/>
      <c r="U8" s="31"/>
    </row>
    <row r="9" spans="8:21" ht="13.5">
      <c r="H9" s="59">
        <v>4646</v>
      </c>
      <c r="I9" s="129">
        <v>38</v>
      </c>
      <c r="J9" s="328" t="s">
        <v>52</v>
      </c>
      <c r="K9" s="186">
        <f t="shared" si="0"/>
        <v>38</v>
      </c>
      <c r="L9" s="342">
        <v>5219</v>
      </c>
      <c r="M9" s="61"/>
      <c r="N9" s="141"/>
      <c r="O9" s="141"/>
      <c r="S9" s="31"/>
      <c r="T9" s="31"/>
      <c r="U9" s="31"/>
    </row>
    <row r="10" spans="8:21" ht="13.5">
      <c r="H10" s="59">
        <v>4393</v>
      </c>
      <c r="I10" s="229">
        <v>24</v>
      </c>
      <c r="J10" s="332" t="s">
        <v>41</v>
      </c>
      <c r="K10" s="186">
        <f t="shared" si="0"/>
        <v>24</v>
      </c>
      <c r="L10" s="342">
        <v>3945</v>
      </c>
      <c r="S10" s="31"/>
      <c r="T10" s="31"/>
      <c r="U10" s="31"/>
    </row>
    <row r="11" spans="8:21" ht="13.5">
      <c r="H11" s="151">
        <v>3118</v>
      </c>
      <c r="I11" s="432">
        <v>40</v>
      </c>
      <c r="J11" s="329" t="s">
        <v>2</v>
      </c>
      <c r="K11" s="186">
        <f t="shared" si="0"/>
        <v>40</v>
      </c>
      <c r="L11" s="342">
        <v>2212</v>
      </c>
      <c r="M11" s="61"/>
      <c r="N11" s="141"/>
      <c r="O11" s="141"/>
      <c r="S11" s="31"/>
      <c r="T11" s="31"/>
      <c r="U11" s="31"/>
    </row>
    <row r="12" spans="8:21" ht="13.5">
      <c r="H12" s="436">
        <v>2211</v>
      </c>
      <c r="I12" s="229">
        <v>36</v>
      </c>
      <c r="J12" s="332" t="s">
        <v>5</v>
      </c>
      <c r="K12" s="186">
        <f t="shared" si="0"/>
        <v>36</v>
      </c>
      <c r="L12" s="342">
        <v>1700</v>
      </c>
      <c r="M12" s="61"/>
      <c r="N12" s="141"/>
      <c r="O12" s="141"/>
      <c r="S12" s="31"/>
      <c r="T12" s="31"/>
      <c r="U12" s="31"/>
    </row>
    <row r="13" spans="8:21" ht="14.25" thickBot="1">
      <c r="H13" s="207">
        <v>1205</v>
      </c>
      <c r="I13" s="223">
        <v>25</v>
      </c>
      <c r="J13" s="333" t="s">
        <v>42</v>
      </c>
      <c r="K13" s="186">
        <f t="shared" si="0"/>
        <v>25</v>
      </c>
      <c r="L13" s="342">
        <v>4293</v>
      </c>
      <c r="M13" s="61"/>
      <c r="N13" s="141"/>
      <c r="O13" s="141"/>
      <c r="S13" s="31"/>
      <c r="T13" s="31"/>
      <c r="U13" s="31"/>
    </row>
    <row r="14" spans="8:21" ht="14.25" thickTop="1">
      <c r="H14" s="59">
        <v>1074</v>
      </c>
      <c r="I14" s="193">
        <v>37</v>
      </c>
      <c r="J14" s="378" t="s">
        <v>51</v>
      </c>
      <c r="K14" s="164" t="s">
        <v>9</v>
      </c>
      <c r="L14" s="343">
        <v>78351</v>
      </c>
      <c r="S14" s="31"/>
      <c r="T14" s="31"/>
      <c r="U14" s="31"/>
    </row>
    <row r="15" spans="8:21" ht="13.5">
      <c r="H15" s="138">
        <v>874</v>
      </c>
      <c r="I15" s="129">
        <v>34</v>
      </c>
      <c r="J15" s="328" t="s">
        <v>1</v>
      </c>
      <c r="K15" s="68"/>
      <c r="L15" s="1" t="s">
        <v>90</v>
      </c>
      <c r="M15" s="336" t="s">
        <v>180</v>
      </c>
      <c r="N15" s="57" t="s">
        <v>113</v>
      </c>
      <c r="S15" s="31"/>
      <c r="T15" s="31"/>
      <c r="U15" s="31"/>
    </row>
    <row r="16" spans="8:21" ht="13.5">
      <c r="H16" s="138">
        <v>699</v>
      </c>
      <c r="I16" s="129">
        <v>18</v>
      </c>
      <c r="J16" s="328" t="s">
        <v>35</v>
      </c>
      <c r="K16" s="186">
        <f>SUM(I4)</f>
        <v>26</v>
      </c>
      <c r="L16" s="328" t="s">
        <v>43</v>
      </c>
      <c r="M16" s="360">
        <v>22037</v>
      </c>
      <c r="N16" s="139">
        <f>SUM(H4)</f>
        <v>22418</v>
      </c>
      <c r="O16" s="61"/>
      <c r="P16" s="21"/>
      <c r="S16" s="31"/>
      <c r="T16" s="31"/>
      <c r="U16" s="31"/>
    </row>
    <row r="17" spans="8:21" ht="13.5">
      <c r="H17" s="138">
        <v>680</v>
      </c>
      <c r="I17" s="129">
        <v>19</v>
      </c>
      <c r="J17" s="328" t="s">
        <v>36</v>
      </c>
      <c r="K17" s="186">
        <f aca="true" t="shared" si="1" ref="K17:K25">SUM(I5)</f>
        <v>33</v>
      </c>
      <c r="L17" s="328" t="s">
        <v>0</v>
      </c>
      <c r="M17" s="361">
        <v>21418</v>
      </c>
      <c r="N17" s="139">
        <f aca="true" t="shared" si="2" ref="N17:N25">SUM(H5)</f>
        <v>15409</v>
      </c>
      <c r="O17" s="61"/>
      <c r="P17" s="21"/>
      <c r="S17" s="31"/>
      <c r="T17" s="31"/>
      <c r="U17" s="31"/>
    </row>
    <row r="18" spans="8:21" ht="13.5">
      <c r="H18" s="194">
        <v>608</v>
      </c>
      <c r="I18" s="129">
        <v>6</v>
      </c>
      <c r="J18" s="328" t="s">
        <v>25</v>
      </c>
      <c r="K18" s="186">
        <f t="shared" si="1"/>
        <v>16</v>
      </c>
      <c r="L18" s="328" t="s">
        <v>3</v>
      </c>
      <c r="M18" s="361">
        <v>11935</v>
      </c>
      <c r="N18" s="139">
        <f t="shared" si="2"/>
        <v>11949</v>
      </c>
      <c r="O18" s="61"/>
      <c r="P18" s="21"/>
      <c r="S18" s="31"/>
      <c r="T18" s="31"/>
      <c r="U18" s="31"/>
    </row>
    <row r="19" spans="8:21" ht="13.5">
      <c r="H19" s="58">
        <v>345</v>
      </c>
      <c r="I19" s="129">
        <v>15</v>
      </c>
      <c r="J19" s="328" t="s">
        <v>33</v>
      </c>
      <c r="K19" s="186">
        <f t="shared" si="1"/>
        <v>17</v>
      </c>
      <c r="L19" s="328" t="s">
        <v>34</v>
      </c>
      <c r="M19" s="361">
        <v>4891</v>
      </c>
      <c r="N19" s="139">
        <f t="shared" si="2"/>
        <v>6340</v>
      </c>
      <c r="O19" s="61"/>
      <c r="P19" s="21"/>
      <c r="S19" s="31"/>
      <c r="T19" s="31"/>
      <c r="U19" s="31"/>
    </row>
    <row r="20" spans="8:21" ht="14.25" thickBot="1">
      <c r="H20" s="138">
        <v>169</v>
      </c>
      <c r="I20" s="129">
        <v>23</v>
      </c>
      <c r="J20" s="328" t="s">
        <v>40</v>
      </c>
      <c r="K20" s="186">
        <f t="shared" si="1"/>
        <v>14</v>
      </c>
      <c r="L20" s="328" t="s">
        <v>32</v>
      </c>
      <c r="M20" s="361">
        <v>5380</v>
      </c>
      <c r="N20" s="139">
        <f t="shared" si="2"/>
        <v>4763</v>
      </c>
      <c r="O20" s="61"/>
      <c r="P20" s="21"/>
      <c r="S20" s="31"/>
      <c r="T20" s="31"/>
      <c r="U20" s="31"/>
    </row>
    <row r="21" spans="1:21" ht="13.5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3" t="s">
        <v>76</v>
      </c>
      <c r="H21" s="435">
        <v>157</v>
      </c>
      <c r="I21" s="129">
        <v>1</v>
      </c>
      <c r="J21" s="328" t="s">
        <v>4</v>
      </c>
      <c r="K21" s="186">
        <f t="shared" si="1"/>
        <v>38</v>
      </c>
      <c r="L21" s="328" t="s">
        <v>52</v>
      </c>
      <c r="M21" s="361">
        <v>4060</v>
      </c>
      <c r="N21" s="139">
        <f t="shared" si="2"/>
        <v>4646</v>
      </c>
      <c r="O21" s="61"/>
      <c r="P21" s="21"/>
      <c r="S21" s="31"/>
      <c r="T21" s="31"/>
      <c r="U21" s="31"/>
    </row>
    <row r="22" spans="1:21" ht="13.5">
      <c r="A22" s="85">
        <v>1</v>
      </c>
      <c r="B22" s="328" t="s">
        <v>43</v>
      </c>
      <c r="C22" s="58">
        <f aca="true" t="shared" si="3" ref="C22:C31">SUM(H4)</f>
        <v>22418</v>
      </c>
      <c r="D22" s="139">
        <f>SUM(L4)</f>
        <v>23062</v>
      </c>
      <c r="E22" s="73">
        <f aca="true" t="shared" si="4" ref="E22:E32">SUM(N16/M16*100)</f>
        <v>101.72891046875709</v>
      </c>
      <c r="F22" s="79">
        <f>SUM(C22/D22*100)</f>
        <v>97.20752753447229</v>
      </c>
      <c r="G22" s="5"/>
      <c r="H22" s="142">
        <v>118</v>
      </c>
      <c r="I22" s="129">
        <v>21</v>
      </c>
      <c r="J22" s="328" t="s">
        <v>38</v>
      </c>
      <c r="K22" s="186">
        <f t="shared" si="1"/>
        <v>24</v>
      </c>
      <c r="L22" s="332" t="s">
        <v>41</v>
      </c>
      <c r="M22" s="361">
        <v>4451</v>
      </c>
      <c r="N22" s="139">
        <f t="shared" si="2"/>
        <v>4393</v>
      </c>
      <c r="O22" s="61"/>
      <c r="P22" s="21"/>
      <c r="S22" s="31"/>
      <c r="T22" s="31"/>
      <c r="U22" s="31"/>
    </row>
    <row r="23" spans="1:21" ht="13.5">
      <c r="A23" s="85">
        <v>2</v>
      </c>
      <c r="B23" s="328" t="s">
        <v>0</v>
      </c>
      <c r="C23" s="58">
        <f t="shared" si="3"/>
        <v>15409</v>
      </c>
      <c r="D23" s="139">
        <f aca="true" t="shared" si="5" ref="D23:D31">SUM(L5)</f>
        <v>14835</v>
      </c>
      <c r="E23" s="73">
        <f t="shared" si="4"/>
        <v>71.94415911849846</v>
      </c>
      <c r="F23" s="79">
        <f aca="true" t="shared" si="6" ref="F23:F32">SUM(C23/D23*100)</f>
        <v>103.86922817660937</v>
      </c>
      <c r="G23" s="5"/>
      <c r="H23" s="142">
        <v>65</v>
      </c>
      <c r="I23" s="129">
        <v>2</v>
      </c>
      <c r="J23" s="328" t="s">
        <v>6</v>
      </c>
      <c r="K23" s="186">
        <f t="shared" si="1"/>
        <v>40</v>
      </c>
      <c r="L23" s="329" t="s">
        <v>2</v>
      </c>
      <c r="M23" s="361">
        <v>1300</v>
      </c>
      <c r="N23" s="139">
        <f t="shared" si="2"/>
        <v>3118</v>
      </c>
      <c r="O23" s="61"/>
      <c r="P23" s="21"/>
      <c r="S23" s="31"/>
      <c r="T23" s="31"/>
      <c r="U23" s="31"/>
    </row>
    <row r="24" spans="1:21" ht="13.5">
      <c r="A24" s="85">
        <v>3</v>
      </c>
      <c r="B24" s="328" t="s">
        <v>3</v>
      </c>
      <c r="C24" s="58">
        <f t="shared" si="3"/>
        <v>11949</v>
      </c>
      <c r="D24" s="139">
        <f t="shared" si="5"/>
        <v>11025</v>
      </c>
      <c r="E24" s="73">
        <f t="shared" si="4"/>
        <v>100.11730205278593</v>
      </c>
      <c r="F24" s="79">
        <f t="shared" si="6"/>
        <v>108.38095238095238</v>
      </c>
      <c r="G24" s="5"/>
      <c r="H24" s="142">
        <v>57</v>
      </c>
      <c r="I24" s="129">
        <v>27</v>
      </c>
      <c r="J24" s="328" t="s">
        <v>44</v>
      </c>
      <c r="K24" s="186">
        <f t="shared" si="1"/>
        <v>36</v>
      </c>
      <c r="L24" s="332" t="s">
        <v>5</v>
      </c>
      <c r="M24" s="361">
        <v>1730</v>
      </c>
      <c r="N24" s="139">
        <f t="shared" si="2"/>
        <v>2211</v>
      </c>
      <c r="O24" s="61"/>
      <c r="P24" s="21"/>
      <c r="S24" s="31"/>
      <c r="T24" s="31"/>
      <c r="U24" s="31"/>
    </row>
    <row r="25" spans="1:21" ht="14.25" thickBot="1">
      <c r="A25" s="85">
        <v>4</v>
      </c>
      <c r="B25" s="328" t="s">
        <v>34</v>
      </c>
      <c r="C25" s="58">
        <f t="shared" si="3"/>
        <v>6340</v>
      </c>
      <c r="D25" s="139">
        <f t="shared" si="5"/>
        <v>1770</v>
      </c>
      <c r="E25" s="73">
        <f t="shared" si="4"/>
        <v>129.62584338581067</v>
      </c>
      <c r="F25" s="79">
        <f t="shared" si="6"/>
        <v>358.19209039548025</v>
      </c>
      <c r="G25" s="5"/>
      <c r="H25" s="206">
        <v>50</v>
      </c>
      <c r="I25" s="129">
        <v>9</v>
      </c>
      <c r="J25" s="328" t="s">
        <v>28</v>
      </c>
      <c r="K25" s="186">
        <f t="shared" si="1"/>
        <v>25</v>
      </c>
      <c r="L25" s="333" t="s">
        <v>42</v>
      </c>
      <c r="M25" s="362">
        <v>1850</v>
      </c>
      <c r="N25" s="354">
        <f t="shared" si="2"/>
        <v>1205</v>
      </c>
      <c r="O25" s="61"/>
      <c r="P25" s="21"/>
      <c r="S25" s="31"/>
      <c r="T25" s="31"/>
      <c r="U25" s="31"/>
    </row>
    <row r="26" spans="1:21" ht="14.25" thickTop="1">
      <c r="A26" s="85">
        <v>5</v>
      </c>
      <c r="B26" s="328" t="s">
        <v>32</v>
      </c>
      <c r="C26" s="58">
        <f t="shared" si="3"/>
        <v>4763</v>
      </c>
      <c r="D26" s="139">
        <f t="shared" si="5"/>
        <v>5549</v>
      </c>
      <c r="E26" s="73">
        <f t="shared" si="4"/>
        <v>88.53159851301116</v>
      </c>
      <c r="F26" s="79">
        <f t="shared" si="6"/>
        <v>85.83528563705171</v>
      </c>
      <c r="G26" s="16"/>
      <c r="H26" s="206">
        <v>32</v>
      </c>
      <c r="I26" s="129">
        <v>22</v>
      </c>
      <c r="J26" s="328" t="s">
        <v>39</v>
      </c>
      <c r="K26" s="185"/>
      <c r="L26" s="5" t="s">
        <v>96</v>
      </c>
      <c r="M26" s="418">
        <v>83157</v>
      </c>
      <c r="N26" s="419">
        <f>SUM(H44)</f>
        <v>81465</v>
      </c>
      <c r="S26" s="31"/>
      <c r="T26" s="31"/>
      <c r="U26" s="31"/>
    </row>
    <row r="27" spans="1:21" ht="13.5">
      <c r="A27" s="85">
        <v>6</v>
      </c>
      <c r="B27" s="328" t="s">
        <v>52</v>
      </c>
      <c r="C27" s="58">
        <f t="shared" si="3"/>
        <v>4646</v>
      </c>
      <c r="D27" s="139">
        <f t="shared" si="5"/>
        <v>5219</v>
      </c>
      <c r="E27" s="73">
        <f t="shared" si="4"/>
        <v>114.43349753694581</v>
      </c>
      <c r="F27" s="79">
        <f t="shared" si="6"/>
        <v>89.02088522705499</v>
      </c>
      <c r="G27" s="5"/>
      <c r="H27" s="206">
        <v>29</v>
      </c>
      <c r="I27" s="129">
        <v>32</v>
      </c>
      <c r="J27" s="328" t="s">
        <v>49</v>
      </c>
      <c r="L27" s="64"/>
      <c r="M27" s="31"/>
      <c r="S27" s="31"/>
      <c r="T27" s="31"/>
      <c r="U27" s="31"/>
    </row>
    <row r="28" spans="1:21" ht="13.5">
      <c r="A28" s="85">
        <v>7</v>
      </c>
      <c r="B28" s="332" t="s">
        <v>41</v>
      </c>
      <c r="C28" s="58">
        <f t="shared" si="3"/>
        <v>4393</v>
      </c>
      <c r="D28" s="139">
        <f t="shared" si="5"/>
        <v>3945</v>
      </c>
      <c r="E28" s="73">
        <f t="shared" si="4"/>
        <v>98.69692203999101</v>
      </c>
      <c r="F28" s="79">
        <f t="shared" si="6"/>
        <v>111.35614702154626</v>
      </c>
      <c r="G28" s="5"/>
      <c r="H28" s="206">
        <v>23</v>
      </c>
      <c r="I28" s="129">
        <v>12</v>
      </c>
      <c r="J28" s="328" t="s">
        <v>31</v>
      </c>
      <c r="S28" s="31"/>
      <c r="T28" s="31"/>
      <c r="U28" s="31"/>
    </row>
    <row r="29" spans="1:21" ht="13.5">
      <c r="A29" s="85">
        <v>8</v>
      </c>
      <c r="B29" s="329" t="s">
        <v>2</v>
      </c>
      <c r="C29" s="58">
        <f t="shared" si="3"/>
        <v>3118</v>
      </c>
      <c r="D29" s="139">
        <f t="shared" si="5"/>
        <v>2212</v>
      </c>
      <c r="E29" s="73">
        <f t="shared" si="4"/>
        <v>239.84615384615387</v>
      </c>
      <c r="F29" s="79">
        <f t="shared" si="6"/>
        <v>140.95840867992766</v>
      </c>
      <c r="G29" s="15"/>
      <c r="H29" s="206">
        <v>19</v>
      </c>
      <c r="I29" s="129">
        <v>4</v>
      </c>
      <c r="J29" s="328" t="s">
        <v>23</v>
      </c>
      <c r="L29" s="64"/>
      <c r="M29" s="31"/>
      <c r="S29" s="31"/>
      <c r="T29" s="31"/>
      <c r="U29" s="31"/>
    </row>
    <row r="30" spans="1:21" ht="13.5">
      <c r="A30" s="85">
        <v>9</v>
      </c>
      <c r="B30" s="332" t="s">
        <v>5</v>
      </c>
      <c r="C30" s="58">
        <f t="shared" si="3"/>
        <v>2211</v>
      </c>
      <c r="D30" s="139">
        <f t="shared" si="5"/>
        <v>1700</v>
      </c>
      <c r="E30" s="73">
        <f t="shared" si="4"/>
        <v>127.8034682080925</v>
      </c>
      <c r="F30" s="79">
        <f t="shared" si="6"/>
        <v>130.05882352941177</v>
      </c>
      <c r="G30" s="16"/>
      <c r="H30" s="142">
        <v>14</v>
      </c>
      <c r="I30" s="129">
        <v>31</v>
      </c>
      <c r="J30" s="328" t="s">
        <v>205</v>
      </c>
      <c r="L30" s="64"/>
      <c r="M30" s="31"/>
      <c r="S30" s="31"/>
      <c r="T30" s="31"/>
      <c r="U30" s="31"/>
    </row>
    <row r="31" spans="1:21" ht="14.25" thickBot="1">
      <c r="A31" s="88">
        <v>10</v>
      </c>
      <c r="B31" s="333" t="s">
        <v>42</v>
      </c>
      <c r="C31" s="58">
        <f t="shared" si="3"/>
        <v>1205</v>
      </c>
      <c r="D31" s="139">
        <f t="shared" si="5"/>
        <v>4293</v>
      </c>
      <c r="E31" s="73">
        <f t="shared" si="4"/>
        <v>65.13513513513513</v>
      </c>
      <c r="F31" s="80">
        <f t="shared" si="6"/>
        <v>28.068949452597252</v>
      </c>
      <c r="G31" s="143"/>
      <c r="H31" s="206">
        <v>0</v>
      </c>
      <c r="I31" s="129">
        <v>3</v>
      </c>
      <c r="J31" s="328" t="s">
        <v>22</v>
      </c>
      <c r="L31" s="64"/>
      <c r="M31" s="31"/>
      <c r="S31" s="31"/>
      <c r="T31" s="31"/>
      <c r="U31" s="31"/>
    </row>
    <row r="32" spans="1:21" ht="14.25" thickBot="1">
      <c r="A32" s="89"/>
      <c r="B32" s="90" t="s">
        <v>81</v>
      </c>
      <c r="C32" s="91">
        <f>SUM(H44)</f>
        <v>81465</v>
      </c>
      <c r="D32" s="91">
        <f>SUM(L14)</f>
        <v>78351</v>
      </c>
      <c r="E32" s="94">
        <f t="shared" si="4"/>
        <v>97.96529456329594</v>
      </c>
      <c r="F32" s="92">
        <f t="shared" si="6"/>
        <v>103.97442278975379</v>
      </c>
      <c r="G32" s="93"/>
      <c r="H32" s="433">
        <v>0</v>
      </c>
      <c r="I32" s="129">
        <v>5</v>
      </c>
      <c r="J32" s="328" t="s">
        <v>24</v>
      </c>
      <c r="L32" s="64"/>
      <c r="M32" s="31"/>
      <c r="S32" s="31"/>
      <c r="T32" s="31"/>
      <c r="U32" s="31"/>
    </row>
    <row r="33" spans="8:21" ht="13.5">
      <c r="H33" s="434">
        <v>0</v>
      </c>
      <c r="I33" s="129">
        <v>7</v>
      </c>
      <c r="J33" s="328" t="s">
        <v>26</v>
      </c>
      <c r="L33" s="64"/>
      <c r="M33" s="31"/>
      <c r="S33" s="31"/>
      <c r="T33" s="31"/>
      <c r="U33" s="31"/>
    </row>
    <row r="34" spans="1:21" ht="13.5">
      <c r="A34" s="1"/>
      <c r="B34" s="1"/>
      <c r="C34" s="1"/>
      <c r="D34" s="1"/>
      <c r="E34" s="1"/>
      <c r="F34" s="1"/>
      <c r="G34" s="1"/>
      <c r="H34" s="194">
        <v>0</v>
      </c>
      <c r="I34" s="129">
        <v>8</v>
      </c>
      <c r="J34" s="328" t="s">
        <v>27</v>
      </c>
      <c r="L34" s="64"/>
      <c r="M34" s="31"/>
      <c r="S34" s="31"/>
      <c r="T34" s="31"/>
      <c r="U34" s="31"/>
    </row>
    <row r="35" spans="8:21" ht="13.5">
      <c r="H35" s="151">
        <v>0</v>
      </c>
      <c r="I35" s="129">
        <v>10</v>
      </c>
      <c r="J35" s="328" t="s">
        <v>29</v>
      </c>
      <c r="L35" s="64"/>
      <c r="M35" s="31"/>
      <c r="S35" s="31"/>
      <c r="T35" s="31"/>
      <c r="U35" s="31"/>
    </row>
    <row r="36" spans="1:21" ht="13.5">
      <c r="A36" s="1"/>
      <c r="B36" s="64"/>
      <c r="C36" s="31"/>
      <c r="E36" s="21"/>
      <c r="F36" s="1"/>
      <c r="G36" s="1"/>
      <c r="H36" s="59">
        <v>0</v>
      </c>
      <c r="I36" s="129">
        <v>11</v>
      </c>
      <c r="J36" s="328" t="s">
        <v>30</v>
      </c>
      <c r="L36" s="64"/>
      <c r="M36" s="31"/>
      <c r="S36" s="31"/>
      <c r="T36" s="31"/>
      <c r="U36" s="31"/>
    </row>
    <row r="37" spans="1:21" ht="13.5">
      <c r="A37" s="1"/>
      <c r="B37" s="23"/>
      <c r="C37" s="31"/>
      <c r="F37" s="31"/>
      <c r="G37" s="64"/>
      <c r="H37" s="59">
        <v>0</v>
      </c>
      <c r="I37" s="129">
        <v>13</v>
      </c>
      <c r="J37" s="328" t="s">
        <v>7</v>
      </c>
      <c r="L37" s="64"/>
      <c r="M37" s="31"/>
      <c r="S37" s="31"/>
      <c r="T37" s="31"/>
      <c r="U37" s="31"/>
    </row>
    <row r="38" spans="1:21" ht="13.5">
      <c r="A38" s="1"/>
      <c r="B38" s="1"/>
      <c r="C38" s="31"/>
      <c r="F38" s="31"/>
      <c r="G38" s="1"/>
      <c r="H38" s="59">
        <v>0</v>
      </c>
      <c r="I38" s="129">
        <v>20</v>
      </c>
      <c r="J38" s="328" t="s">
        <v>37</v>
      </c>
      <c r="L38" s="64"/>
      <c r="M38" s="31"/>
      <c r="S38" s="31"/>
      <c r="T38" s="31"/>
      <c r="U38" s="31"/>
    </row>
    <row r="39" spans="1:21" ht="13.5">
      <c r="A39" s="1"/>
      <c r="B39" s="64"/>
      <c r="C39" s="31"/>
      <c r="F39" s="31"/>
      <c r="G39" s="23"/>
      <c r="H39" s="138">
        <v>0</v>
      </c>
      <c r="I39" s="129">
        <v>28</v>
      </c>
      <c r="J39" s="328" t="s">
        <v>45</v>
      </c>
      <c r="L39" s="64"/>
      <c r="M39" s="31"/>
      <c r="S39" s="31"/>
      <c r="T39" s="31"/>
      <c r="U39" s="31"/>
    </row>
    <row r="40" spans="1:21" ht="13.5">
      <c r="A40" s="1"/>
      <c r="B40" s="1"/>
      <c r="C40" s="31"/>
      <c r="F40" s="1"/>
      <c r="G40" s="1"/>
      <c r="H40" s="59">
        <v>0</v>
      </c>
      <c r="I40" s="129">
        <v>29</v>
      </c>
      <c r="J40" s="328" t="s">
        <v>187</v>
      </c>
      <c r="L40" s="64"/>
      <c r="M40" s="31"/>
      <c r="S40" s="31"/>
      <c r="T40" s="31"/>
      <c r="U40" s="31"/>
    </row>
    <row r="41" spans="8:21" ht="13.5">
      <c r="H41" s="138">
        <v>0</v>
      </c>
      <c r="I41" s="129">
        <v>30</v>
      </c>
      <c r="J41" s="328" t="s">
        <v>47</v>
      </c>
      <c r="L41" s="64"/>
      <c r="M41" s="31"/>
      <c r="S41" s="31"/>
      <c r="T41" s="31"/>
      <c r="U41" s="31"/>
    </row>
    <row r="42" spans="8:21" ht="13.5">
      <c r="H42" s="376">
        <v>0</v>
      </c>
      <c r="I42" s="129">
        <v>35</v>
      </c>
      <c r="J42" s="328" t="s">
        <v>50</v>
      </c>
      <c r="L42" s="64"/>
      <c r="M42" s="31"/>
      <c r="S42" s="31"/>
      <c r="T42" s="31"/>
      <c r="U42" s="31"/>
    </row>
    <row r="43" spans="8:21" ht="13.5">
      <c r="H43" s="138">
        <v>0</v>
      </c>
      <c r="I43" s="129">
        <v>39</v>
      </c>
      <c r="J43" s="328" t="s">
        <v>53</v>
      </c>
      <c r="L43" s="64"/>
      <c r="M43" s="31"/>
      <c r="S43" s="39"/>
      <c r="T43" s="39"/>
      <c r="U43" s="39"/>
    </row>
    <row r="44" spans="8:13" ht="13.5">
      <c r="H44" s="188">
        <f>SUM(H4:H43)</f>
        <v>81465</v>
      </c>
      <c r="I44" s="129"/>
      <c r="J44" s="353" t="s">
        <v>194</v>
      </c>
      <c r="L44" s="64"/>
      <c r="M44" s="31"/>
    </row>
    <row r="45" ht="13.5">
      <c r="R45" s="161"/>
    </row>
    <row r="46" spans="18:30" ht="13.5" customHeight="1">
      <c r="R46" s="63"/>
      <c r="S46" s="1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8:22" ht="13.5" customHeight="1">
      <c r="H47" s="403" t="s">
        <v>209</v>
      </c>
      <c r="I47" s="129"/>
      <c r="J47" s="387" t="s">
        <v>106</v>
      </c>
      <c r="K47" s="5"/>
      <c r="L47" s="385" t="s">
        <v>217</v>
      </c>
      <c r="S47" s="31"/>
      <c r="T47" s="31"/>
      <c r="U47" s="31"/>
      <c r="V47" s="31"/>
    </row>
    <row r="48" spans="8:22" ht="13.5">
      <c r="H48" s="404" t="s">
        <v>199</v>
      </c>
      <c r="I48" s="193"/>
      <c r="J48" s="386" t="s">
        <v>77</v>
      </c>
      <c r="K48" s="376"/>
      <c r="L48" s="388" t="s">
        <v>199</v>
      </c>
      <c r="S48" s="31"/>
      <c r="T48" s="31"/>
      <c r="U48" s="31"/>
      <c r="V48" s="31"/>
    </row>
    <row r="49" spans="8:22" ht="13.5">
      <c r="H49" s="139">
        <v>76874</v>
      </c>
      <c r="I49" s="129">
        <v>26</v>
      </c>
      <c r="J49" s="328" t="s">
        <v>43</v>
      </c>
      <c r="K49" s="5">
        <f>SUM(I49)</f>
        <v>26</v>
      </c>
      <c r="L49" s="344">
        <v>105490</v>
      </c>
      <c r="M49" s="1"/>
      <c r="N49" s="140"/>
      <c r="O49" s="140"/>
      <c r="S49" s="31"/>
      <c r="T49" s="31"/>
      <c r="U49" s="31"/>
      <c r="V49" s="31"/>
    </row>
    <row r="50" spans="8:22" ht="13.5">
      <c r="H50" s="139">
        <v>16144</v>
      </c>
      <c r="I50" s="129">
        <v>13</v>
      </c>
      <c r="J50" s="328" t="s">
        <v>7</v>
      </c>
      <c r="K50" s="5">
        <f aca="true" t="shared" si="7" ref="K50:K58">SUM(I50)</f>
        <v>13</v>
      </c>
      <c r="L50" s="344">
        <v>13701</v>
      </c>
      <c r="M50" s="31"/>
      <c r="N50" s="141"/>
      <c r="O50" s="141"/>
      <c r="S50" s="31"/>
      <c r="T50" s="31"/>
      <c r="U50" s="31"/>
      <c r="V50" s="31"/>
    </row>
    <row r="51" spans="8:22" ht="13.5">
      <c r="H51" s="59">
        <v>13632</v>
      </c>
      <c r="I51" s="129">
        <v>16</v>
      </c>
      <c r="J51" s="328" t="s">
        <v>3</v>
      </c>
      <c r="K51" s="5">
        <f t="shared" si="7"/>
        <v>16</v>
      </c>
      <c r="L51" s="344">
        <v>4874</v>
      </c>
      <c r="M51" s="31"/>
      <c r="N51" s="141"/>
      <c r="O51" s="141"/>
      <c r="S51" s="31"/>
      <c r="T51" s="31"/>
      <c r="U51" s="31"/>
      <c r="V51" s="31"/>
    </row>
    <row r="52" spans="8:22" ht="14.25" thickBot="1">
      <c r="H52" s="59">
        <v>13543</v>
      </c>
      <c r="I52" s="129">
        <v>34</v>
      </c>
      <c r="J52" s="328" t="s">
        <v>1</v>
      </c>
      <c r="K52" s="5">
        <f t="shared" si="7"/>
        <v>34</v>
      </c>
      <c r="L52" s="344">
        <v>11687</v>
      </c>
      <c r="M52" s="31"/>
      <c r="N52" s="141"/>
      <c r="O52" s="141"/>
      <c r="S52" s="31"/>
      <c r="T52" s="31"/>
      <c r="U52" s="31"/>
      <c r="V52" s="31"/>
    </row>
    <row r="53" spans="1:22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3" t="s">
        <v>76</v>
      </c>
      <c r="H53" s="138">
        <v>8925</v>
      </c>
      <c r="I53" s="129">
        <v>25</v>
      </c>
      <c r="J53" s="328" t="s">
        <v>42</v>
      </c>
      <c r="K53" s="5">
        <f t="shared" si="7"/>
        <v>25</v>
      </c>
      <c r="L53" s="344">
        <v>7307</v>
      </c>
      <c r="M53" s="31"/>
      <c r="N53" s="141"/>
      <c r="O53" s="141"/>
      <c r="S53" s="31"/>
      <c r="T53" s="31"/>
      <c r="U53" s="31"/>
      <c r="V53" s="31"/>
    </row>
    <row r="54" spans="1:22" ht="13.5">
      <c r="A54" s="85">
        <v>1</v>
      </c>
      <c r="B54" s="328" t="s">
        <v>43</v>
      </c>
      <c r="C54" s="58">
        <f aca="true" t="shared" si="8" ref="C54:C63">SUM(H49)</f>
        <v>76874</v>
      </c>
      <c r="D54" s="151">
        <f>SUM(L49)</f>
        <v>105490</v>
      </c>
      <c r="E54" s="73">
        <f aca="true" t="shared" si="9" ref="E54:E64">SUM(N63/M63*100)</f>
        <v>105.25782512254567</v>
      </c>
      <c r="F54" s="73">
        <f>SUM(C54/D54*100)</f>
        <v>72.87325812873257</v>
      </c>
      <c r="G54" s="5"/>
      <c r="H54" s="138">
        <v>5076</v>
      </c>
      <c r="I54" s="129">
        <v>33</v>
      </c>
      <c r="J54" s="328" t="s">
        <v>0</v>
      </c>
      <c r="K54" s="5">
        <f t="shared" si="7"/>
        <v>33</v>
      </c>
      <c r="L54" s="344">
        <v>7181</v>
      </c>
      <c r="M54" s="31"/>
      <c r="N54" s="141"/>
      <c r="O54" s="141"/>
      <c r="S54" s="31"/>
      <c r="T54" s="31"/>
      <c r="U54" s="31"/>
      <c r="V54" s="31"/>
    </row>
    <row r="55" spans="1:22" ht="13.5">
      <c r="A55" s="85">
        <v>2</v>
      </c>
      <c r="B55" s="328" t="s">
        <v>7</v>
      </c>
      <c r="C55" s="58">
        <f t="shared" si="8"/>
        <v>16144</v>
      </c>
      <c r="D55" s="151">
        <f aca="true" t="shared" si="10" ref="D55:D64">SUM(L50)</f>
        <v>13701</v>
      </c>
      <c r="E55" s="73">
        <f t="shared" si="9"/>
        <v>106.84315023163468</v>
      </c>
      <c r="F55" s="73">
        <f aca="true" t="shared" si="11" ref="F55:F64">SUM(C55/D55*100)</f>
        <v>117.83081526895846</v>
      </c>
      <c r="G55" s="5"/>
      <c r="H55" s="59">
        <v>4386</v>
      </c>
      <c r="I55" s="129">
        <v>24</v>
      </c>
      <c r="J55" s="328" t="s">
        <v>41</v>
      </c>
      <c r="K55" s="5">
        <f t="shared" si="7"/>
        <v>24</v>
      </c>
      <c r="L55" s="344">
        <v>4279</v>
      </c>
      <c r="M55" s="31"/>
      <c r="N55" s="141"/>
      <c r="O55" s="141"/>
      <c r="S55" s="31"/>
      <c r="T55" s="31"/>
      <c r="U55" s="31"/>
      <c r="V55" s="31"/>
    </row>
    <row r="56" spans="1:22" ht="13.5">
      <c r="A56" s="85">
        <v>3</v>
      </c>
      <c r="B56" s="328" t="s">
        <v>3</v>
      </c>
      <c r="C56" s="58">
        <f t="shared" si="8"/>
        <v>13632</v>
      </c>
      <c r="D56" s="151">
        <f t="shared" si="10"/>
        <v>4874</v>
      </c>
      <c r="E56" s="73">
        <f t="shared" si="9"/>
        <v>104.32386928904876</v>
      </c>
      <c r="F56" s="73">
        <f t="shared" si="11"/>
        <v>279.68814115716043</v>
      </c>
      <c r="G56" s="5"/>
      <c r="H56" s="59">
        <v>3045</v>
      </c>
      <c r="I56" s="129">
        <v>40</v>
      </c>
      <c r="J56" s="328" t="s">
        <v>2</v>
      </c>
      <c r="K56" s="5">
        <f t="shared" si="7"/>
        <v>40</v>
      </c>
      <c r="L56" s="344">
        <v>3449</v>
      </c>
      <c r="M56" s="31"/>
      <c r="N56" s="141"/>
      <c r="O56" s="141"/>
      <c r="S56" s="31"/>
      <c r="T56" s="31"/>
      <c r="U56" s="31"/>
      <c r="V56" s="31"/>
    </row>
    <row r="57" spans="1:22" ht="13.5">
      <c r="A57" s="85">
        <v>4</v>
      </c>
      <c r="B57" s="328" t="s">
        <v>1</v>
      </c>
      <c r="C57" s="58">
        <f t="shared" si="8"/>
        <v>13543</v>
      </c>
      <c r="D57" s="151">
        <f t="shared" si="10"/>
        <v>11687</v>
      </c>
      <c r="E57" s="73">
        <f t="shared" si="9"/>
        <v>98.79632331485264</v>
      </c>
      <c r="F57" s="73">
        <f t="shared" si="11"/>
        <v>115.88089330024813</v>
      </c>
      <c r="G57" s="5"/>
      <c r="H57" s="142">
        <v>1847</v>
      </c>
      <c r="I57" s="129">
        <v>36</v>
      </c>
      <c r="J57" s="328" t="s">
        <v>5</v>
      </c>
      <c r="K57" s="5">
        <f t="shared" si="7"/>
        <v>36</v>
      </c>
      <c r="L57" s="344">
        <v>1020</v>
      </c>
      <c r="M57" s="31"/>
      <c r="N57" s="141"/>
      <c r="O57" s="141"/>
      <c r="S57" s="31"/>
      <c r="T57" s="31"/>
      <c r="U57" s="31"/>
      <c r="V57" s="31"/>
    </row>
    <row r="58" spans="1:22" ht="14.25" thickBot="1">
      <c r="A58" s="85">
        <v>5</v>
      </c>
      <c r="B58" s="328" t="s">
        <v>42</v>
      </c>
      <c r="C58" s="58">
        <f t="shared" si="8"/>
        <v>8925</v>
      </c>
      <c r="D58" s="151">
        <f t="shared" si="10"/>
        <v>7307</v>
      </c>
      <c r="E58" s="73">
        <f t="shared" si="9"/>
        <v>140.61761462108083</v>
      </c>
      <c r="F58" s="73">
        <f t="shared" si="11"/>
        <v>122.14315040372246</v>
      </c>
      <c r="G58" s="16"/>
      <c r="H58" s="207">
        <v>1380</v>
      </c>
      <c r="I58" s="223">
        <v>12</v>
      </c>
      <c r="J58" s="333" t="s">
        <v>31</v>
      </c>
      <c r="K58" s="18">
        <f t="shared" si="7"/>
        <v>12</v>
      </c>
      <c r="L58" s="345">
        <v>1788</v>
      </c>
      <c r="M58" s="31"/>
      <c r="N58" s="141"/>
      <c r="O58" s="141"/>
      <c r="S58" s="31"/>
      <c r="T58" s="31"/>
      <c r="U58" s="31"/>
      <c r="V58" s="31"/>
    </row>
    <row r="59" spans="1:22" ht="14.25" thickTop="1">
      <c r="A59" s="85">
        <v>6</v>
      </c>
      <c r="B59" s="328" t="s">
        <v>0</v>
      </c>
      <c r="C59" s="58">
        <f t="shared" si="8"/>
        <v>5076</v>
      </c>
      <c r="D59" s="151">
        <f t="shared" si="10"/>
        <v>7181</v>
      </c>
      <c r="E59" s="73">
        <f t="shared" si="9"/>
        <v>62.77516695523126</v>
      </c>
      <c r="F59" s="73">
        <f t="shared" si="11"/>
        <v>70.68653390892634</v>
      </c>
      <c r="G59" s="5"/>
      <c r="H59" s="142">
        <v>1252</v>
      </c>
      <c r="I59" s="233">
        <v>21</v>
      </c>
      <c r="J59" s="378" t="s">
        <v>38</v>
      </c>
      <c r="K59" s="12" t="s">
        <v>100</v>
      </c>
      <c r="L59" s="346">
        <v>169181</v>
      </c>
      <c r="M59" s="31"/>
      <c r="N59" s="141"/>
      <c r="O59" s="141"/>
      <c r="S59" s="31"/>
      <c r="T59" s="31"/>
      <c r="U59" s="31"/>
      <c r="V59" s="31"/>
    </row>
    <row r="60" spans="1:22" ht="13.5">
      <c r="A60" s="85">
        <v>7</v>
      </c>
      <c r="B60" s="328" t="s">
        <v>41</v>
      </c>
      <c r="C60" s="58">
        <f t="shared" si="8"/>
        <v>4386</v>
      </c>
      <c r="D60" s="151">
        <f t="shared" si="10"/>
        <v>4279</v>
      </c>
      <c r="E60" s="73">
        <f t="shared" si="9"/>
        <v>115.3603366649132</v>
      </c>
      <c r="F60" s="73">
        <f t="shared" si="11"/>
        <v>102.50058424865622</v>
      </c>
      <c r="G60" s="5"/>
      <c r="H60" s="206">
        <v>1094</v>
      </c>
      <c r="I60" s="233">
        <v>15</v>
      </c>
      <c r="J60" s="328" t="s">
        <v>33</v>
      </c>
      <c r="K60" s="1"/>
      <c r="L60" s="163"/>
      <c r="M60" s="31"/>
      <c r="N60" s="1"/>
      <c r="O60" s="1"/>
      <c r="S60" s="31"/>
      <c r="T60" s="31"/>
      <c r="U60" s="31"/>
      <c r="V60" s="31"/>
    </row>
    <row r="61" spans="1:22" ht="13.5">
      <c r="A61" s="85">
        <v>8</v>
      </c>
      <c r="B61" s="328" t="s">
        <v>2</v>
      </c>
      <c r="C61" s="58">
        <f t="shared" si="8"/>
        <v>3045</v>
      </c>
      <c r="D61" s="151">
        <f t="shared" si="10"/>
        <v>3449</v>
      </c>
      <c r="E61" s="73">
        <f t="shared" si="9"/>
        <v>176.31731325998842</v>
      </c>
      <c r="F61" s="73">
        <f t="shared" si="11"/>
        <v>88.28645984343288</v>
      </c>
      <c r="G61" s="15"/>
      <c r="H61" s="206">
        <v>994</v>
      </c>
      <c r="I61" s="233">
        <v>38</v>
      </c>
      <c r="J61" s="328" t="s">
        <v>52</v>
      </c>
      <c r="K61" s="68"/>
      <c r="S61" s="31"/>
      <c r="T61" s="31"/>
      <c r="U61" s="31"/>
      <c r="V61" s="31"/>
    </row>
    <row r="62" spans="1:22" ht="13.5">
      <c r="A62" s="85">
        <v>9</v>
      </c>
      <c r="B62" s="328" t="s">
        <v>5</v>
      </c>
      <c r="C62" s="58">
        <f t="shared" si="8"/>
        <v>1847</v>
      </c>
      <c r="D62" s="151">
        <f t="shared" si="10"/>
        <v>1020</v>
      </c>
      <c r="E62" s="73">
        <f t="shared" si="9"/>
        <v>137.8358208955224</v>
      </c>
      <c r="F62" s="73">
        <f t="shared" si="11"/>
        <v>181.07843137254903</v>
      </c>
      <c r="G62" s="16"/>
      <c r="H62" s="142">
        <v>609</v>
      </c>
      <c r="I62" s="377">
        <v>17</v>
      </c>
      <c r="J62" s="328" t="s">
        <v>34</v>
      </c>
      <c r="K62" s="68"/>
      <c r="L62" s="1" t="s">
        <v>91</v>
      </c>
      <c r="M62" s="144" t="s">
        <v>93</v>
      </c>
      <c r="N62" s="57" t="s">
        <v>113</v>
      </c>
      <c r="O62" s="1"/>
      <c r="S62" s="31"/>
      <c r="T62" s="31"/>
      <c r="U62" s="31"/>
      <c r="V62" s="31"/>
    </row>
    <row r="63" spans="1:22" ht="14.25" thickBot="1">
      <c r="A63" s="88">
        <v>10</v>
      </c>
      <c r="B63" s="333" t="s">
        <v>31</v>
      </c>
      <c r="C63" s="58">
        <f t="shared" si="8"/>
        <v>1380</v>
      </c>
      <c r="D63" s="230">
        <f t="shared" si="10"/>
        <v>1788</v>
      </c>
      <c r="E63" s="87">
        <f t="shared" si="9"/>
        <v>160.46511627906978</v>
      </c>
      <c r="F63" s="73">
        <f t="shared" si="11"/>
        <v>77.18120805369128</v>
      </c>
      <c r="G63" s="143"/>
      <c r="H63" s="142">
        <v>334</v>
      </c>
      <c r="I63" s="129">
        <v>3</v>
      </c>
      <c r="J63" s="328" t="s">
        <v>22</v>
      </c>
      <c r="K63" s="5">
        <f>SUM(K49)</f>
        <v>26</v>
      </c>
      <c r="L63" s="328" t="s">
        <v>43</v>
      </c>
      <c r="M63" s="358">
        <v>73034</v>
      </c>
      <c r="N63" s="139">
        <f>SUM(H49)</f>
        <v>76874</v>
      </c>
      <c r="O63" s="61"/>
      <c r="S63" s="31"/>
      <c r="T63" s="31"/>
      <c r="U63" s="31"/>
      <c r="V63" s="31"/>
    </row>
    <row r="64" spans="1:22" ht="14.25" thickBot="1">
      <c r="A64" s="89"/>
      <c r="B64" s="90" t="s">
        <v>81</v>
      </c>
      <c r="C64" s="155">
        <f>SUM(H89)</f>
        <v>150095</v>
      </c>
      <c r="D64" s="231">
        <f t="shared" si="10"/>
        <v>169181</v>
      </c>
      <c r="E64" s="87">
        <f t="shared" si="9"/>
        <v>106.50474000908265</v>
      </c>
      <c r="F64" s="94">
        <f t="shared" si="11"/>
        <v>88.71859133117785</v>
      </c>
      <c r="G64" s="93"/>
      <c r="H64" s="431">
        <v>250</v>
      </c>
      <c r="I64" s="129">
        <v>31</v>
      </c>
      <c r="J64" s="328" t="s">
        <v>188</v>
      </c>
      <c r="K64" s="5">
        <f aca="true" t="shared" si="12" ref="K64:K72">SUM(K50)</f>
        <v>13</v>
      </c>
      <c r="L64" s="328" t="s">
        <v>7</v>
      </c>
      <c r="M64" s="358">
        <v>15110</v>
      </c>
      <c r="N64" s="139">
        <f aca="true" t="shared" si="13" ref="N64:N72">SUM(H50)</f>
        <v>16144</v>
      </c>
      <c r="O64" s="61"/>
      <c r="S64" s="31"/>
      <c r="T64" s="31"/>
      <c r="U64" s="31"/>
      <c r="V64" s="31"/>
    </row>
    <row r="65" spans="8:22" ht="13.5">
      <c r="H65" s="58">
        <v>203</v>
      </c>
      <c r="I65" s="129">
        <v>23</v>
      </c>
      <c r="J65" s="328" t="s">
        <v>40</v>
      </c>
      <c r="K65" s="5">
        <f t="shared" si="12"/>
        <v>16</v>
      </c>
      <c r="L65" s="328" t="s">
        <v>3</v>
      </c>
      <c r="M65" s="358">
        <v>13067</v>
      </c>
      <c r="N65" s="139">
        <f t="shared" si="13"/>
        <v>13632</v>
      </c>
      <c r="O65" s="61"/>
      <c r="S65" s="31"/>
      <c r="T65" s="31"/>
      <c r="U65" s="31"/>
      <c r="V65" s="31"/>
    </row>
    <row r="66" spans="8:22" ht="13.5">
      <c r="H66" s="138">
        <v>167</v>
      </c>
      <c r="I66" s="129">
        <v>30</v>
      </c>
      <c r="J66" s="328" t="s">
        <v>47</v>
      </c>
      <c r="K66" s="5">
        <f t="shared" si="12"/>
        <v>34</v>
      </c>
      <c r="L66" s="328" t="s">
        <v>1</v>
      </c>
      <c r="M66" s="358">
        <v>13708</v>
      </c>
      <c r="N66" s="139">
        <f t="shared" si="13"/>
        <v>13543</v>
      </c>
      <c r="O66" s="61"/>
      <c r="S66" s="31"/>
      <c r="T66" s="31"/>
      <c r="U66" s="31"/>
      <c r="V66" s="31"/>
    </row>
    <row r="67" spans="2:22" ht="13.5">
      <c r="B67" s="1"/>
      <c r="C67" s="1"/>
      <c r="D67" s="1"/>
      <c r="E67" s="1"/>
      <c r="H67" s="138">
        <v>130</v>
      </c>
      <c r="I67" s="129">
        <v>1</v>
      </c>
      <c r="J67" s="328" t="s">
        <v>4</v>
      </c>
      <c r="K67" s="5">
        <f t="shared" si="12"/>
        <v>25</v>
      </c>
      <c r="L67" s="328" t="s">
        <v>42</v>
      </c>
      <c r="M67" s="358">
        <v>6347</v>
      </c>
      <c r="N67" s="139">
        <f t="shared" si="13"/>
        <v>8925</v>
      </c>
      <c r="O67" s="61"/>
      <c r="S67" s="31"/>
      <c r="T67" s="31"/>
      <c r="U67" s="31"/>
      <c r="V67" s="31"/>
    </row>
    <row r="68" spans="2:22" ht="13.5">
      <c r="B68" s="69"/>
      <c r="C68" s="31"/>
      <c r="D68" s="1"/>
      <c r="F68" s="1"/>
      <c r="H68" s="138">
        <v>71</v>
      </c>
      <c r="I68" s="129">
        <v>37</v>
      </c>
      <c r="J68" s="328" t="s">
        <v>51</v>
      </c>
      <c r="K68" s="5">
        <f t="shared" si="12"/>
        <v>33</v>
      </c>
      <c r="L68" s="328" t="s">
        <v>0</v>
      </c>
      <c r="M68" s="358">
        <v>8086</v>
      </c>
      <c r="N68" s="139">
        <f t="shared" si="13"/>
        <v>5076</v>
      </c>
      <c r="O68" s="61"/>
      <c r="S68" s="31"/>
      <c r="T68" s="31"/>
      <c r="U68" s="31"/>
      <c r="V68" s="31"/>
    </row>
    <row r="69" spans="2:22" ht="13.5">
      <c r="B69" s="69"/>
      <c r="C69" s="31"/>
      <c r="D69" s="1"/>
      <c r="F69" s="1"/>
      <c r="H69" s="138">
        <v>57</v>
      </c>
      <c r="I69" s="129">
        <v>27</v>
      </c>
      <c r="J69" s="328" t="s">
        <v>44</v>
      </c>
      <c r="K69" s="5">
        <f t="shared" si="12"/>
        <v>24</v>
      </c>
      <c r="L69" s="328" t="s">
        <v>41</v>
      </c>
      <c r="M69" s="358">
        <v>3802</v>
      </c>
      <c r="N69" s="139">
        <f t="shared" si="13"/>
        <v>4386</v>
      </c>
      <c r="O69" s="61"/>
      <c r="S69" s="31"/>
      <c r="T69" s="31"/>
      <c r="U69" s="31"/>
      <c r="V69" s="31"/>
    </row>
    <row r="70" spans="2:22" ht="13.5">
      <c r="B70" s="74"/>
      <c r="C70" s="1"/>
      <c r="D70" s="1"/>
      <c r="F70" s="1"/>
      <c r="H70" s="59">
        <v>52</v>
      </c>
      <c r="I70" s="129">
        <v>14</v>
      </c>
      <c r="J70" s="328" t="s">
        <v>32</v>
      </c>
      <c r="K70" s="5">
        <f t="shared" si="12"/>
        <v>40</v>
      </c>
      <c r="L70" s="328" t="s">
        <v>2</v>
      </c>
      <c r="M70" s="358">
        <v>1727</v>
      </c>
      <c r="N70" s="139">
        <f t="shared" si="13"/>
        <v>3045</v>
      </c>
      <c r="O70" s="61"/>
      <c r="S70" s="31"/>
      <c r="T70" s="31"/>
      <c r="U70" s="31"/>
      <c r="V70" s="31"/>
    </row>
    <row r="71" spans="2:22" ht="13.5">
      <c r="B71" s="68"/>
      <c r="C71" s="1"/>
      <c r="D71" s="1"/>
      <c r="H71" s="138">
        <v>27</v>
      </c>
      <c r="I71" s="129">
        <v>29</v>
      </c>
      <c r="J71" s="328" t="s">
        <v>187</v>
      </c>
      <c r="K71" s="5">
        <f t="shared" si="12"/>
        <v>36</v>
      </c>
      <c r="L71" s="328" t="s">
        <v>5</v>
      </c>
      <c r="M71" s="358">
        <v>1340</v>
      </c>
      <c r="N71" s="139">
        <f t="shared" si="13"/>
        <v>1847</v>
      </c>
      <c r="O71" s="61"/>
      <c r="S71" s="31"/>
      <c r="T71" s="31"/>
      <c r="U71" s="31"/>
      <c r="V71" s="31"/>
    </row>
    <row r="72" spans="2:22" ht="14.25" thickBot="1">
      <c r="B72" s="68"/>
      <c r="C72" s="1"/>
      <c r="D72" s="1"/>
      <c r="H72" s="138">
        <v>3</v>
      </c>
      <c r="I72" s="129">
        <v>9</v>
      </c>
      <c r="J72" s="328" t="s">
        <v>28</v>
      </c>
      <c r="K72" s="5">
        <f t="shared" si="12"/>
        <v>12</v>
      </c>
      <c r="L72" s="333" t="s">
        <v>31</v>
      </c>
      <c r="M72" s="359">
        <v>860</v>
      </c>
      <c r="N72" s="354">
        <f t="shared" si="13"/>
        <v>1380</v>
      </c>
      <c r="O72" s="61"/>
      <c r="S72" s="31"/>
      <c r="T72" s="31"/>
      <c r="U72" s="31"/>
      <c r="V72" s="31"/>
    </row>
    <row r="73" spans="2:22" ht="14.25" thickTop="1">
      <c r="B73" s="68"/>
      <c r="C73" s="1"/>
      <c r="D73" s="1"/>
      <c r="H73" s="59">
        <v>0</v>
      </c>
      <c r="I73" s="129">
        <v>2</v>
      </c>
      <c r="J73" s="328" t="s">
        <v>6</v>
      </c>
      <c r="K73" s="58"/>
      <c r="L73" s="355" t="s">
        <v>168</v>
      </c>
      <c r="M73" s="357">
        <v>140928</v>
      </c>
      <c r="N73" s="356">
        <f>SUM(H89)</f>
        <v>150095</v>
      </c>
      <c r="O73" s="61"/>
      <c r="S73" s="31"/>
      <c r="T73" s="31"/>
      <c r="U73" s="31"/>
      <c r="V73" s="31"/>
    </row>
    <row r="74" spans="2:22" ht="13.5">
      <c r="B74" s="68"/>
      <c r="C74" s="1"/>
      <c r="D74" s="1"/>
      <c r="H74" s="138">
        <v>0</v>
      </c>
      <c r="I74" s="129">
        <v>4</v>
      </c>
      <c r="J74" s="328" t="s">
        <v>23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ht="13.5">
      <c r="B75" s="68"/>
      <c r="C75" s="1"/>
      <c r="D75" s="1"/>
      <c r="H75" s="138">
        <v>0</v>
      </c>
      <c r="I75" s="129">
        <v>5</v>
      </c>
      <c r="J75" s="328" t="s">
        <v>24</v>
      </c>
      <c r="L75" s="64"/>
      <c r="M75" s="31"/>
      <c r="N75" s="31"/>
      <c r="O75" s="31"/>
      <c r="S75" s="31"/>
      <c r="T75" s="31"/>
      <c r="U75" s="31"/>
      <c r="V75" s="31"/>
    </row>
    <row r="76" spans="2:22" ht="13.5">
      <c r="B76" s="68"/>
      <c r="C76" s="1"/>
      <c r="D76" s="1"/>
      <c r="H76" s="59">
        <v>0</v>
      </c>
      <c r="I76" s="129">
        <v>6</v>
      </c>
      <c r="J76" s="328" t="s">
        <v>25</v>
      </c>
      <c r="L76" s="64"/>
      <c r="M76" s="31"/>
      <c r="N76" s="1"/>
      <c r="O76" s="1"/>
      <c r="S76" s="31"/>
      <c r="T76" s="31"/>
      <c r="U76" s="31"/>
      <c r="V76" s="31"/>
    </row>
    <row r="77" spans="2:22" ht="13.5">
      <c r="B77" s="68"/>
      <c r="C77" s="1"/>
      <c r="D77" s="1"/>
      <c r="H77" s="59">
        <v>0</v>
      </c>
      <c r="I77" s="129">
        <v>7</v>
      </c>
      <c r="J77" s="328" t="s">
        <v>26</v>
      </c>
      <c r="L77" s="64"/>
      <c r="M77" s="31"/>
      <c r="N77" s="31"/>
      <c r="O77" s="31"/>
      <c r="S77" s="31"/>
      <c r="T77" s="31"/>
      <c r="U77" s="31"/>
      <c r="V77" s="31"/>
    </row>
    <row r="78" spans="8:22" ht="13.5">
      <c r="H78" s="58">
        <v>0</v>
      </c>
      <c r="I78" s="129">
        <v>8</v>
      </c>
      <c r="J78" s="328" t="s">
        <v>27</v>
      </c>
      <c r="L78" s="64"/>
      <c r="M78" s="31"/>
      <c r="N78" s="31"/>
      <c r="O78" s="31"/>
      <c r="S78" s="31"/>
      <c r="T78" s="31"/>
      <c r="U78" s="31"/>
      <c r="V78" s="31"/>
    </row>
    <row r="79" spans="8:22" ht="13.5">
      <c r="H79" s="59">
        <v>0</v>
      </c>
      <c r="I79" s="129">
        <v>10</v>
      </c>
      <c r="J79" s="328" t="s">
        <v>29</v>
      </c>
      <c r="L79" s="64"/>
      <c r="M79" s="31"/>
      <c r="N79" s="31"/>
      <c r="O79" s="31"/>
      <c r="S79" s="31"/>
      <c r="T79" s="31"/>
      <c r="U79" s="31"/>
      <c r="V79" s="31"/>
    </row>
    <row r="80" spans="8:22" ht="13.5">
      <c r="H80" s="194">
        <v>0</v>
      </c>
      <c r="I80" s="129">
        <v>11</v>
      </c>
      <c r="J80" s="328" t="s">
        <v>30</v>
      </c>
      <c r="L80" s="64"/>
      <c r="M80" s="31"/>
      <c r="N80" s="31"/>
      <c r="O80" s="31"/>
      <c r="S80" s="31"/>
      <c r="T80" s="31"/>
      <c r="U80" s="31"/>
      <c r="V80" s="31"/>
    </row>
    <row r="81" spans="8:22" ht="13.5">
      <c r="H81" s="58">
        <v>0</v>
      </c>
      <c r="I81" s="129">
        <v>18</v>
      </c>
      <c r="J81" s="328" t="s">
        <v>35</v>
      </c>
      <c r="L81" s="64"/>
      <c r="M81" s="31"/>
      <c r="N81" s="31"/>
      <c r="O81" s="31"/>
      <c r="S81" s="31"/>
      <c r="T81" s="31"/>
      <c r="U81" s="31"/>
      <c r="V81" s="31"/>
    </row>
    <row r="82" spans="8:22" ht="13.5">
      <c r="H82" s="138">
        <v>0</v>
      </c>
      <c r="I82" s="129">
        <v>19</v>
      </c>
      <c r="J82" s="328" t="s">
        <v>36</v>
      </c>
      <c r="L82" s="64"/>
      <c r="M82" s="31"/>
      <c r="N82" s="31"/>
      <c r="O82" s="31"/>
      <c r="S82" s="31"/>
      <c r="T82" s="31"/>
      <c r="U82" s="31"/>
      <c r="V82" s="31"/>
    </row>
    <row r="83" spans="8:22" ht="13.5">
      <c r="H83" s="59">
        <v>0</v>
      </c>
      <c r="I83" s="129">
        <v>20</v>
      </c>
      <c r="J83" s="328" t="s">
        <v>37</v>
      </c>
      <c r="L83" s="64"/>
      <c r="M83" s="31"/>
      <c r="N83" s="31"/>
      <c r="O83" s="31"/>
      <c r="S83" s="31"/>
      <c r="T83" s="31"/>
      <c r="U83" s="31"/>
      <c r="V83" s="31"/>
    </row>
    <row r="84" spans="8:22" ht="13.5">
      <c r="H84" s="59">
        <v>0</v>
      </c>
      <c r="I84" s="129">
        <v>22</v>
      </c>
      <c r="J84" s="328" t="s">
        <v>39</v>
      </c>
      <c r="L84" s="64"/>
      <c r="M84" s="31"/>
      <c r="N84" s="31"/>
      <c r="O84" s="31"/>
      <c r="S84" s="31"/>
      <c r="T84" s="31"/>
      <c r="U84" s="31"/>
      <c r="V84" s="31"/>
    </row>
    <row r="85" spans="8:22" ht="13.5">
      <c r="H85" s="59">
        <v>0</v>
      </c>
      <c r="I85" s="129">
        <v>28</v>
      </c>
      <c r="J85" s="328" t="s">
        <v>45</v>
      </c>
      <c r="L85" s="32"/>
      <c r="M85" s="31"/>
      <c r="N85" s="31"/>
      <c r="O85" s="31"/>
      <c r="S85" s="31"/>
      <c r="T85" s="31"/>
      <c r="U85" s="31"/>
      <c r="V85" s="31"/>
    </row>
    <row r="86" spans="8:22" ht="13.5">
      <c r="H86" s="59">
        <v>0</v>
      </c>
      <c r="I86" s="129">
        <v>32</v>
      </c>
      <c r="J86" s="328" t="s">
        <v>49</v>
      </c>
      <c r="L86" s="64"/>
      <c r="M86" s="31"/>
      <c r="N86" s="31"/>
      <c r="O86" s="31"/>
      <c r="S86" s="31"/>
      <c r="T86" s="31"/>
      <c r="U86" s="31"/>
      <c r="V86" s="31"/>
    </row>
    <row r="87" spans="8:20" ht="13.5">
      <c r="H87" s="59">
        <v>0</v>
      </c>
      <c r="I87" s="129">
        <v>35</v>
      </c>
      <c r="J87" s="328" t="s">
        <v>50</v>
      </c>
      <c r="L87" s="64"/>
      <c r="M87" s="31"/>
      <c r="N87" s="31"/>
      <c r="O87" s="31"/>
      <c r="S87" s="39"/>
      <c r="T87" s="39"/>
    </row>
    <row r="88" spans="8:17" ht="13.5">
      <c r="H88" s="59">
        <v>0</v>
      </c>
      <c r="I88" s="129">
        <v>39</v>
      </c>
      <c r="J88" s="328" t="s">
        <v>53</v>
      </c>
      <c r="L88" s="64"/>
      <c r="M88" s="31"/>
      <c r="N88" s="31"/>
      <c r="O88" s="31"/>
      <c r="Q88" s="31"/>
    </row>
    <row r="89" spans="8:15" ht="13.5">
      <c r="H89" s="189">
        <f>SUM(H49:H88)</f>
        <v>150095</v>
      </c>
      <c r="I89" s="129"/>
      <c r="J89" s="5" t="s">
        <v>179</v>
      </c>
      <c r="L89" s="64"/>
      <c r="M89" s="31"/>
      <c r="N89" s="31"/>
      <c r="O89" s="31"/>
    </row>
    <row r="90" spans="9:16" ht="13.5">
      <c r="I90" s="352"/>
      <c r="J90" s="123"/>
      <c r="L90" s="64"/>
      <c r="M90" s="31"/>
      <c r="N90" s="31"/>
      <c r="O90" s="31"/>
      <c r="P90" s="1"/>
    </row>
    <row r="91" spans="9:16" ht="18.75">
      <c r="I91" s="140"/>
      <c r="J91" s="39"/>
      <c r="L91" s="64"/>
      <c r="M91" s="31"/>
      <c r="N91" s="31"/>
      <c r="O91" s="31"/>
      <c r="P91" s="62"/>
    </row>
    <row r="92" spans="9:16" ht="13.5">
      <c r="I92" s="140"/>
      <c r="J92" s="1"/>
      <c r="L92" s="64"/>
      <c r="M92" s="31"/>
      <c r="N92" s="31"/>
      <c r="O92" s="31"/>
      <c r="P92" s="1"/>
    </row>
    <row r="93" spans="10:16" ht="13.5">
      <c r="J93" s="1"/>
      <c r="L93" s="64"/>
      <c r="M93" s="31"/>
      <c r="N93" s="1"/>
      <c r="O93" s="1"/>
      <c r="P93" s="63"/>
    </row>
    <row r="94" spans="10:16" ht="13.5">
      <c r="J94" s="1"/>
      <c r="L94" s="64"/>
      <c r="M94" s="31"/>
      <c r="N94" s="31"/>
      <c r="O94" s="31"/>
      <c r="P94" s="31"/>
    </row>
    <row r="95" spans="10:16" ht="13.5">
      <c r="J95" s="1"/>
      <c r="L95" s="64"/>
      <c r="M95" s="31"/>
      <c r="N95" s="31"/>
      <c r="O95" s="31"/>
      <c r="P95" s="31"/>
    </row>
    <row r="96" spans="10:16" ht="13.5">
      <c r="J96" s="1"/>
      <c r="L96" s="64"/>
      <c r="M96" s="31"/>
      <c r="N96" s="31"/>
      <c r="O96" s="31"/>
      <c r="P96" s="31"/>
    </row>
    <row r="97" spans="10:16" ht="13.5">
      <c r="J97" s="1"/>
      <c r="L97" s="64"/>
      <c r="M97" s="31"/>
      <c r="N97" s="31"/>
      <c r="O97" s="31"/>
      <c r="P97" s="31"/>
    </row>
    <row r="98" spans="10:16" ht="13.5">
      <c r="J98" s="1"/>
      <c r="L98" s="64"/>
      <c r="M98" s="31"/>
      <c r="N98" s="31"/>
      <c r="O98" s="31"/>
      <c r="P98" s="31"/>
    </row>
    <row r="99" spans="10:16" ht="13.5">
      <c r="J99" s="1"/>
      <c r="L99" s="64"/>
      <c r="M99" s="31"/>
      <c r="N99" s="31"/>
      <c r="O99" s="31"/>
      <c r="P99" s="31"/>
    </row>
    <row r="100" spans="10:16" ht="13.5">
      <c r="J100" s="1"/>
      <c r="L100" s="64"/>
      <c r="M100" s="31"/>
      <c r="N100" s="31"/>
      <c r="O100" s="31"/>
      <c r="P100" s="31"/>
    </row>
    <row r="101" spans="10:16" ht="13.5">
      <c r="J101" s="1"/>
      <c r="L101" s="64"/>
      <c r="M101" s="31"/>
      <c r="N101" s="31"/>
      <c r="O101" s="31"/>
      <c r="P101" s="31"/>
    </row>
    <row r="102" spans="10:16" ht="13.5">
      <c r="J102" s="1"/>
      <c r="L102" s="64"/>
      <c r="M102" s="31"/>
      <c r="N102" s="31"/>
      <c r="O102" s="31"/>
      <c r="P102" s="31"/>
    </row>
    <row r="103" spans="10:16" ht="13.5">
      <c r="J103" s="1"/>
      <c r="L103" s="64"/>
      <c r="M103" s="31"/>
      <c r="N103" s="31"/>
      <c r="O103" s="31"/>
      <c r="P103" s="31"/>
    </row>
    <row r="104" spans="10:16" ht="13.5">
      <c r="J104" s="1"/>
      <c r="L104" s="64"/>
      <c r="M104" s="31"/>
      <c r="N104" s="31"/>
      <c r="O104" s="31"/>
      <c r="P104" s="31"/>
    </row>
    <row r="105" spans="10:16" ht="13.5">
      <c r="J105" s="1"/>
      <c r="L105" s="64"/>
      <c r="M105" s="31"/>
      <c r="N105" s="31"/>
      <c r="O105" s="31"/>
      <c r="P105" s="31"/>
    </row>
    <row r="106" spans="10:17" ht="13.5">
      <c r="J106" s="1"/>
      <c r="L106" s="64"/>
      <c r="M106" s="31"/>
      <c r="N106" s="31"/>
      <c r="O106" s="31"/>
      <c r="P106" s="31"/>
      <c r="Q106" s="31"/>
    </row>
    <row r="107" spans="10:17" ht="13.5">
      <c r="J107" s="1"/>
      <c r="L107" s="64"/>
      <c r="M107" s="31"/>
      <c r="N107" s="31"/>
      <c r="O107" s="31"/>
      <c r="P107" s="31"/>
      <c r="Q107" s="31"/>
    </row>
    <row r="108" spans="10:17" ht="13.5">
      <c r="J108" s="1"/>
      <c r="L108" s="64"/>
      <c r="M108" s="31"/>
      <c r="N108" s="31"/>
      <c r="O108" s="31"/>
      <c r="P108" s="31"/>
      <c r="Q108" s="31"/>
    </row>
    <row r="109" spans="10:17" ht="13.5">
      <c r="J109" s="1"/>
      <c r="L109" s="64"/>
      <c r="M109" s="31"/>
      <c r="N109" s="31"/>
      <c r="O109" s="31"/>
      <c r="P109" s="31"/>
      <c r="Q109" s="31"/>
    </row>
    <row r="110" spans="10:17" ht="13.5">
      <c r="J110" s="1"/>
      <c r="L110" s="64"/>
      <c r="M110" s="31"/>
      <c r="N110" s="31"/>
      <c r="O110" s="31"/>
      <c r="P110" s="31"/>
      <c r="Q110" s="31"/>
    </row>
    <row r="111" spans="10:17" ht="13.5">
      <c r="J111" s="1"/>
      <c r="K111" s="31"/>
      <c r="L111" s="31"/>
      <c r="M111" s="1"/>
      <c r="N111" s="31"/>
      <c r="O111" s="31"/>
      <c r="P111" s="31"/>
      <c r="Q111" s="31"/>
    </row>
    <row r="112" spans="10:17" ht="13.5">
      <c r="J112" s="1"/>
      <c r="K112" s="31"/>
      <c r="L112" s="31"/>
      <c r="M112" s="1"/>
      <c r="N112" s="31"/>
      <c r="O112" s="31"/>
      <c r="P112" s="31"/>
      <c r="Q112" s="31"/>
    </row>
    <row r="113" spans="10:17" ht="13.5">
      <c r="J113" s="1"/>
      <c r="K113" s="31"/>
      <c r="L113" s="31"/>
      <c r="M113" s="1"/>
      <c r="N113" s="31"/>
      <c r="O113" s="31"/>
      <c r="P113" s="31"/>
      <c r="Q113" s="31"/>
    </row>
    <row r="114" spans="10:17" ht="13.5">
      <c r="J114" s="1"/>
      <c r="K114" s="31"/>
      <c r="L114" s="31"/>
      <c r="M114" s="1"/>
      <c r="N114" s="31"/>
      <c r="O114" s="31"/>
      <c r="P114" s="31"/>
      <c r="Q114" s="31"/>
    </row>
    <row r="115" spans="10:17" ht="13.5">
      <c r="J115" s="1"/>
      <c r="K115" s="31"/>
      <c r="L115" s="31"/>
      <c r="M115" s="1"/>
      <c r="N115" s="31"/>
      <c r="O115" s="31"/>
      <c r="P115" s="31"/>
      <c r="Q115" s="31"/>
    </row>
    <row r="116" spans="10:17" ht="13.5">
      <c r="J116" s="1"/>
      <c r="K116" s="31"/>
      <c r="L116" s="31"/>
      <c r="M116" s="1"/>
      <c r="N116" s="31"/>
      <c r="O116" s="31"/>
      <c r="P116" s="31"/>
      <c r="Q116" s="31"/>
    </row>
    <row r="117" spans="10:17" ht="13.5">
      <c r="J117" s="1"/>
      <c r="K117" s="31"/>
      <c r="L117" s="31"/>
      <c r="M117" s="1"/>
      <c r="N117" s="31"/>
      <c r="O117" s="31"/>
      <c r="P117" s="31"/>
      <c r="Q117" s="31"/>
    </row>
    <row r="118" spans="10:17" ht="13.5">
      <c r="J118" s="1"/>
      <c r="K118" s="31"/>
      <c r="L118" s="31"/>
      <c r="M118" s="1"/>
      <c r="N118" s="31"/>
      <c r="O118" s="31"/>
      <c r="P118" s="31"/>
      <c r="Q118" s="31"/>
    </row>
    <row r="119" spans="10:17" ht="13.5">
      <c r="J119" s="1"/>
      <c r="K119" s="31"/>
      <c r="L119" s="31"/>
      <c r="M119" s="1"/>
      <c r="N119" s="31"/>
      <c r="O119" s="31"/>
      <c r="P119" s="31"/>
      <c r="Q119" s="31"/>
    </row>
    <row r="120" spans="10:17" ht="13.5">
      <c r="J120" s="1"/>
      <c r="K120" s="31"/>
      <c r="L120" s="31"/>
      <c r="M120" s="1"/>
      <c r="N120" s="31"/>
      <c r="O120" s="31"/>
      <c r="P120" s="31"/>
      <c r="Q120" s="31"/>
    </row>
    <row r="121" spans="10:17" ht="13.5">
      <c r="J121" s="1"/>
      <c r="K121" s="31"/>
      <c r="L121" s="31"/>
      <c r="M121" s="1"/>
      <c r="N121" s="31"/>
      <c r="O121" s="31"/>
      <c r="P121" s="31"/>
      <c r="Q121" s="31"/>
    </row>
    <row r="122" spans="10:16" ht="13.5">
      <c r="J122" s="1"/>
      <c r="K122" s="31"/>
      <c r="L122" s="31"/>
      <c r="M122" s="1"/>
      <c r="N122" s="31"/>
      <c r="O122" s="31"/>
      <c r="P122" s="31"/>
    </row>
    <row r="123" spans="10:16" ht="13.5">
      <c r="J123" s="1"/>
      <c r="K123" s="31"/>
      <c r="L123" s="31"/>
      <c r="M123" s="1"/>
      <c r="N123" s="31"/>
      <c r="O123" s="31"/>
      <c r="P123" s="31"/>
    </row>
    <row r="124" spans="10:16" ht="13.5">
      <c r="J124" s="1"/>
      <c r="K124" s="31"/>
      <c r="L124" s="31"/>
      <c r="M124" s="1"/>
      <c r="N124" s="31"/>
      <c r="O124" s="31"/>
      <c r="P124" s="31"/>
    </row>
    <row r="125" spans="10:16" ht="13.5">
      <c r="J125" s="1"/>
      <c r="K125" s="31"/>
      <c r="L125" s="31"/>
      <c r="M125" s="1"/>
      <c r="N125" s="31"/>
      <c r="O125" s="31"/>
      <c r="P125" s="31"/>
    </row>
    <row r="126" spans="10:16" ht="13.5">
      <c r="J126" s="1"/>
      <c r="K126" s="31"/>
      <c r="L126" s="31"/>
      <c r="M126" s="1"/>
      <c r="N126" s="31"/>
      <c r="O126" s="31"/>
      <c r="P126" s="31"/>
    </row>
    <row r="127" spans="10:16" ht="13.5">
      <c r="J127" s="1"/>
      <c r="K127" s="31"/>
      <c r="L127" s="31"/>
      <c r="M127" s="1"/>
      <c r="N127" s="31"/>
      <c r="O127" s="31"/>
      <c r="P127" s="31"/>
    </row>
    <row r="128" spans="10:16" ht="13.5">
      <c r="J128" s="1"/>
      <c r="K128" s="31"/>
      <c r="L128" s="31"/>
      <c r="M128" s="1"/>
      <c r="N128" s="31"/>
      <c r="O128" s="31"/>
      <c r="P128" s="31"/>
    </row>
    <row r="129" spans="10:16" ht="13.5">
      <c r="J129" s="1"/>
      <c r="K129" s="31"/>
      <c r="L129" s="31"/>
      <c r="M129" s="1"/>
      <c r="N129" s="31"/>
      <c r="O129" s="31"/>
      <c r="P129" s="31"/>
    </row>
    <row r="130" spans="10:16" ht="13.5">
      <c r="J130" s="1"/>
      <c r="K130" s="31"/>
      <c r="L130" s="31"/>
      <c r="M130" s="1"/>
      <c r="N130" s="31"/>
      <c r="O130" s="31"/>
      <c r="P130" s="31"/>
    </row>
    <row r="131" spans="10:16" ht="13.5">
      <c r="J131" s="1"/>
      <c r="K131" s="31"/>
      <c r="L131" s="31"/>
      <c r="M131" s="1"/>
      <c r="N131" s="31"/>
      <c r="O131" s="31"/>
      <c r="P131" s="31"/>
    </row>
    <row r="132" spans="10:16" ht="13.5">
      <c r="J132" s="1"/>
      <c r="K132" s="31"/>
      <c r="L132" s="31"/>
      <c r="M132" s="1"/>
      <c r="N132" s="31"/>
      <c r="O132" s="31"/>
      <c r="P132" s="31"/>
    </row>
    <row r="133" spans="10:16" ht="13.5">
      <c r="J133" s="1"/>
      <c r="K133" s="31"/>
      <c r="L133" s="31"/>
      <c r="M133" s="1"/>
      <c r="N133" s="31"/>
      <c r="O133" s="31"/>
      <c r="P133" s="31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5.25390625" style="0" customWidth="1"/>
    <col min="9" max="9" width="4.75390625" style="65" customWidth="1"/>
    <col min="10" max="10" width="18.753906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5" customWidth="1"/>
    <col min="19" max="30" width="7.625" style="0" customWidth="1"/>
  </cols>
  <sheetData>
    <row r="1" spans="8:31" ht="13.5" customHeight="1">
      <c r="H1" s="20" t="s">
        <v>97</v>
      </c>
      <c r="J1" s="156"/>
      <c r="Q1" s="31"/>
      <c r="R1" s="16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06" t="s">
        <v>209</v>
      </c>
      <c r="I2" s="129"/>
      <c r="J2" s="405" t="s">
        <v>203</v>
      </c>
      <c r="K2" s="5"/>
      <c r="L2" s="389" t="s">
        <v>195</v>
      </c>
      <c r="Q2" s="1"/>
      <c r="R2" s="167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"/>
    </row>
    <row r="3" spans="8:31" ht="13.5">
      <c r="H3" s="384" t="s">
        <v>199</v>
      </c>
      <c r="I3" s="129"/>
      <c r="J3" s="241" t="s">
        <v>200</v>
      </c>
      <c r="K3" s="5"/>
      <c r="L3" s="57" t="s">
        <v>199</v>
      </c>
      <c r="M3" s="128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39">
        <v>34723</v>
      </c>
      <c r="I4" s="129">
        <v>31</v>
      </c>
      <c r="J4" s="42" t="s">
        <v>94</v>
      </c>
      <c r="K4" s="186">
        <f>SUM(I4)</f>
        <v>31</v>
      </c>
      <c r="L4" s="363">
        <v>26728</v>
      </c>
      <c r="M4" s="61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38">
        <v>32841</v>
      </c>
      <c r="I5" s="129">
        <v>33</v>
      </c>
      <c r="J5" s="42" t="s">
        <v>0</v>
      </c>
      <c r="K5" s="186">
        <f aca="true" t="shared" si="0" ref="K5:K13">SUM(I5)</f>
        <v>33</v>
      </c>
      <c r="L5" s="363">
        <v>37257</v>
      </c>
      <c r="M5" s="61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38">
        <v>25387</v>
      </c>
      <c r="I6" s="129">
        <v>3</v>
      </c>
      <c r="J6" s="42" t="s">
        <v>22</v>
      </c>
      <c r="K6" s="186">
        <f t="shared" si="0"/>
        <v>3</v>
      </c>
      <c r="L6" s="363">
        <v>2268</v>
      </c>
      <c r="M6" s="61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38">
        <v>21125</v>
      </c>
      <c r="I7" s="129">
        <v>16</v>
      </c>
      <c r="J7" s="42" t="s">
        <v>3</v>
      </c>
      <c r="K7" s="186">
        <f t="shared" si="0"/>
        <v>16</v>
      </c>
      <c r="L7" s="363">
        <v>8209</v>
      </c>
      <c r="M7" s="61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38">
        <v>14459</v>
      </c>
      <c r="I8" s="129">
        <v>2</v>
      </c>
      <c r="J8" s="42" t="s">
        <v>6</v>
      </c>
      <c r="K8" s="186">
        <f t="shared" si="0"/>
        <v>2</v>
      </c>
      <c r="L8" s="363">
        <v>18055</v>
      </c>
      <c r="M8" s="61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38">
        <v>13798</v>
      </c>
      <c r="I9" s="129">
        <v>26</v>
      </c>
      <c r="J9" s="42" t="s">
        <v>43</v>
      </c>
      <c r="K9" s="186">
        <f t="shared" si="0"/>
        <v>26</v>
      </c>
      <c r="L9" s="363">
        <v>4691</v>
      </c>
      <c r="M9" s="61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38">
        <v>12453</v>
      </c>
      <c r="I10" s="129">
        <v>13</v>
      </c>
      <c r="J10" s="42" t="s">
        <v>7</v>
      </c>
      <c r="K10" s="186">
        <f t="shared" si="0"/>
        <v>13</v>
      </c>
      <c r="L10" s="363">
        <v>13163</v>
      </c>
      <c r="M10" s="61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38">
        <v>12302</v>
      </c>
      <c r="I11" s="129">
        <v>34</v>
      </c>
      <c r="J11" s="42" t="s">
        <v>1</v>
      </c>
      <c r="K11" s="186">
        <f t="shared" si="0"/>
        <v>34</v>
      </c>
      <c r="L11" s="363">
        <v>12033</v>
      </c>
      <c r="M11" s="61"/>
      <c r="N11" s="36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38">
        <v>8914</v>
      </c>
      <c r="I12" s="129">
        <v>17</v>
      </c>
      <c r="J12" s="42" t="s">
        <v>34</v>
      </c>
      <c r="K12" s="186">
        <f t="shared" si="0"/>
        <v>17</v>
      </c>
      <c r="L12" s="363">
        <v>12656</v>
      </c>
      <c r="M12" s="61"/>
      <c r="Q12" s="1"/>
      <c r="R12" s="64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207">
        <v>6950</v>
      </c>
      <c r="I13" s="223">
        <v>4</v>
      </c>
      <c r="J13" s="78" t="s">
        <v>23</v>
      </c>
      <c r="K13" s="186">
        <f t="shared" si="0"/>
        <v>4</v>
      </c>
      <c r="L13" s="364">
        <v>198</v>
      </c>
      <c r="M13" s="6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138">
        <v>6718</v>
      </c>
      <c r="I14" s="193">
        <v>40</v>
      </c>
      <c r="J14" s="77" t="s">
        <v>2</v>
      </c>
      <c r="K14" s="164" t="s">
        <v>9</v>
      </c>
      <c r="L14" s="365">
        <v>175772</v>
      </c>
      <c r="M14" s="1"/>
      <c r="N14" s="72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38">
        <v>6578</v>
      </c>
      <c r="I15" s="129">
        <v>36</v>
      </c>
      <c r="J15" s="42" t="s">
        <v>5</v>
      </c>
      <c r="K15" s="68"/>
      <c r="L15" s="32"/>
      <c r="M15" s="1"/>
      <c r="N15" s="72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59">
        <v>6495</v>
      </c>
      <c r="I16" s="129">
        <v>38</v>
      </c>
      <c r="J16" s="42" t="s">
        <v>52</v>
      </c>
      <c r="K16" s="68"/>
      <c r="L16" s="41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38">
        <v>3812</v>
      </c>
      <c r="I17" s="129">
        <v>25</v>
      </c>
      <c r="J17" s="42" t="s">
        <v>42</v>
      </c>
      <c r="L17" s="4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194">
        <v>3476</v>
      </c>
      <c r="I18" s="129">
        <v>14</v>
      </c>
      <c r="J18" s="42" t="s">
        <v>32</v>
      </c>
      <c r="K18" s="1"/>
      <c r="L18" s="407" t="s">
        <v>203</v>
      </c>
      <c r="M18" t="s">
        <v>93</v>
      </c>
      <c r="N18" s="57" t="s">
        <v>113</v>
      </c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39">
        <v>2948</v>
      </c>
      <c r="I19" s="129">
        <v>24</v>
      </c>
      <c r="J19" s="42" t="s">
        <v>41</v>
      </c>
      <c r="K19" s="186">
        <f>SUM(I4)</f>
        <v>31</v>
      </c>
      <c r="L19" s="42" t="s">
        <v>94</v>
      </c>
      <c r="M19" s="341">
        <v>25524</v>
      </c>
      <c r="N19" s="139">
        <f>SUM(H4)</f>
        <v>34723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2" t="s">
        <v>60</v>
      </c>
      <c r="B20" s="83" t="s">
        <v>77</v>
      </c>
      <c r="C20" s="83" t="s">
        <v>209</v>
      </c>
      <c r="D20" s="83" t="s">
        <v>195</v>
      </c>
      <c r="E20" s="83" t="s">
        <v>75</v>
      </c>
      <c r="F20" s="83" t="s">
        <v>74</v>
      </c>
      <c r="G20" s="84" t="s">
        <v>76</v>
      </c>
      <c r="H20" s="138">
        <v>1451</v>
      </c>
      <c r="I20" s="129">
        <v>12</v>
      </c>
      <c r="J20" s="42" t="s">
        <v>31</v>
      </c>
      <c r="K20" s="186">
        <f aca="true" t="shared" si="1" ref="K20:K28">SUM(I5)</f>
        <v>33</v>
      </c>
      <c r="L20" s="42" t="s">
        <v>0</v>
      </c>
      <c r="M20" s="342">
        <v>41609</v>
      </c>
      <c r="N20" s="139">
        <f aca="true" t="shared" si="2" ref="N20:N28">SUM(H5)</f>
        <v>32841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5">
        <v>1</v>
      </c>
      <c r="B21" s="42" t="s">
        <v>94</v>
      </c>
      <c r="C21" s="58">
        <f>SUM(H4)</f>
        <v>34723</v>
      </c>
      <c r="D21" s="9">
        <f>SUM(L4)</f>
        <v>26728</v>
      </c>
      <c r="E21" s="73">
        <f aca="true" t="shared" si="3" ref="E21:E30">SUM(N19/M19*100)</f>
        <v>136.04058924933395</v>
      </c>
      <c r="F21" s="73">
        <f aca="true" t="shared" si="4" ref="F21:F31">SUM(C21/D21*100)</f>
        <v>129.9124513618677</v>
      </c>
      <c r="G21" s="86"/>
      <c r="H21" s="59">
        <v>1338</v>
      </c>
      <c r="I21" s="129">
        <v>39</v>
      </c>
      <c r="J21" s="42" t="s">
        <v>53</v>
      </c>
      <c r="K21" s="186">
        <f t="shared" si="1"/>
        <v>3</v>
      </c>
      <c r="L21" s="42" t="s">
        <v>22</v>
      </c>
      <c r="M21" s="342">
        <v>19892</v>
      </c>
      <c r="N21" s="139">
        <f t="shared" si="2"/>
        <v>25387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5">
        <v>2</v>
      </c>
      <c r="B22" s="42" t="s">
        <v>0</v>
      </c>
      <c r="C22" s="58">
        <f aca="true" t="shared" si="5" ref="C22:C30">SUM(H5)</f>
        <v>32841</v>
      </c>
      <c r="D22" s="9">
        <f aca="true" t="shared" si="6" ref="D22:D30">SUM(L5)</f>
        <v>37257</v>
      </c>
      <c r="E22" s="73">
        <f t="shared" si="3"/>
        <v>78.92763584801365</v>
      </c>
      <c r="F22" s="73">
        <f t="shared" si="4"/>
        <v>88.14719381592721</v>
      </c>
      <c r="G22" s="86"/>
      <c r="H22" s="59">
        <v>1129</v>
      </c>
      <c r="I22" s="129">
        <v>9</v>
      </c>
      <c r="J22" s="42" t="s">
        <v>28</v>
      </c>
      <c r="K22" s="186">
        <f t="shared" si="1"/>
        <v>16</v>
      </c>
      <c r="L22" s="42" t="s">
        <v>3</v>
      </c>
      <c r="M22" s="342">
        <v>11187</v>
      </c>
      <c r="N22" s="139">
        <f t="shared" si="2"/>
        <v>21125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5">
        <v>3</v>
      </c>
      <c r="B23" s="42" t="s">
        <v>22</v>
      </c>
      <c r="C23" s="58">
        <f t="shared" si="5"/>
        <v>25387</v>
      </c>
      <c r="D23" s="9">
        <f t="shared" si="6"/>
        <v>2268</v>
      </c>
      <c r="E23" s="73">
        <f t="shared" si="3"/>
        <v>127.62417052081238</v>
      </c>
      <c r="F23" s="73">
        <f t="shared" si="4"/>
        <v>1119.3562610229276</v>
      </c>
      <c r="G23" s="86"/>
      <c r="H23" s="138">
        <v>770</v>
      </c>
      <c r="I23" s="129">
        <v>10</v>
      </c>
      <c r="J23" s="42" t="s">
        <v>29</v>
      </c>
      <c r="K23" s="186">
        <f t="shared" si="1"/>
        <v>2</v>
      </c>
      <c r="L23" s="42" t="s">
        <v>6</v>
      </c>
      <c r="M23" s="342">
        <v>12527</v>
      </c>
      <c r="N23" s="139">
        <f t="shared" si="2"/>
        <v>14459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5">
        <v>4</v>
      </c>
      <c r="B24" s="42" t="s">
        <v>3</v>
      </c>
      <c r="C24" s="58">
        <f t="shared" si="5"/>
        <v>21125</v>
      </c>
      <c r="D24" s="9">
        <f t="shared" si="6"/>
        <v>8209</v>
      </c>
      <c r="E24" s="73">
        <f t="shared" si="3"/>
        <v>188.83525520693664</v>
      </c>
      <c r="F24" s="73">
        <f t="shared" si="4"/>
        <v>257.3395054208795</v>
      </c>
      <c r="G24" s="86"/>
      <c r="H24" s="138">
        <v>401</v>
      </c>
      <c r="I24" s="129">
        <v>19</v>
      </c>
      <c r="J24" s="42" t="s">
        <v>36</v>
      </c>
      <c r="K24" s="186">
        <f t="shared" si="1"/>
        <v>26</v>
      </c>
      <c r="L24" s="42" t="s">
        <v>43</v>
      </c>
      <c r="M24" s="342">
        <v>7519</v>
      </c>
      <c r="N24" s="139">
        <f t="shared" si="2"/>
        <v>13798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5">
        <v>5</v>
      </c>
      <c r="B25" s="42" t="s">
        <v>6</v>
      </c>
      <c r="C25" s="58">
        <f t="shared" si="5"/>
        <v>14459</v>
      </c>
      <c r="D25" s="9">
        <f t="shared" si="6"/>
        <v>18055</v>
      </c>
      <c r="E25" s="73">
        <f t="shared" si="3"/>
        <v>115.42268699608844</v>
      </c>
      <c r="F25" s="73">
        <f t="shared" si="4"/>
        <v>80.08307947936859</v>
      </c>
      <c r="G25" s="96"/>
      <c r="H25" s="59">
        <v>392</v>
      </c>
      <c r="I25" s="129">
        <v>1</v>
      </c>
      <c r="J25" s="42" t="s">
        <v>4</v>
      </c>
      <c r="K25" s="186">
        <f t="shared" si="1"/>
        <v>13</v>
      </c>
      <c r="L25" s="42" t="s">
        <v>7</v>
      </c>
      <c r="M25" s="342">
        <v>13355</v>
      </c>
      <c r="N25" s="139">
        <f t="shared" si="2"/>
        <v>12453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5">
        <v>6</v>
      </c>
      <c r="B26" s="42" t="s">
        <v>43</v>
      </c>
      <c r="C26" s="58">
        <f t="shared" si="5"/>
        <v>13798</v>
      </c>
      <c r="D26" s="9">
        <f t="shared" si="6"/>
        <v>4691</v>
      </c>
      <c r="E26" s="73">
        <f t="shared" si="3"/>
        <v>183.50844527197765</v>
      </c>
      <c r="F26" s="73">
        <f t="shared" si="4"/>
        <v>294.1377105094863</v>
      </c>
      <c r="G26" s="86"/>
      <c r="H26" s="138">
        <v>262</v>
      </c>
      <c r="I26" s="129">
        <v>18</v>
      </c>
      <c r="J26" s="42" t="s">
        <v>35</v>
      </c>
      <c r="K26" s="186">
        <f t="shared" si="1"/>
        <v>34</v>
      </c>
      <c r="L26" s="42" t="s">
        <v>1</v>
      </c>
      <c r="M26" s="342">
        <v>11847</v>
      </c>
      <c r="N26" s="139">
        <f t="shared" si="2"/>
        <v>12302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5">
        <v>7</v>
      </c>
      <c r="B27" s="42" t="s">
        <v>7</v>
      </c>
      <c r="C27" s="58">
        <f t="shared" si="5"/>
        <v>12453</v>
      </c>
      <c r="D27" s="9">
        <f t="shared" si="6"/>
        <v>13163</v>
      </c>
      <c r="E27" s="73">
        <f t="shared" si="3"/>
        <v>93.24597529015351</v>
      </c>
      <c r="F27" s="73">
        <f t="shared" si="4"/>
        <v>94.60609283597964</v>
      </c>
      <c r="G27" s="86"/>
      <c r="H27" s="138">
        <v>229</v>
      </c>
      <c r="I27" s="129">
        <v>32</v>
      </c>
      <c r="J27" s="42" t="s">
        <v>49</v>
      </c>
      <c r="K27" s="186">
        <f t="shared" si="1"/>
        <v>17</v>
      </c>
      <c r="L27" s="42" t="s">
        <v>34</v>
      </c>
      <c r="M27" s="342">
        <v>8959</v>
      </c>
      <c r="N27" s="139">
        <f t="shared" si="2"/>
        <v>8914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5">
        <v>8</v>
      </c>
      <c r="B28" s="42" t="s">
        <v>1</v>
      </c>
      <c r="C28" s="58">
        <f t="shared" si="5"/>
        <v>12302</v>
      </c>
      <c r="D28" s="9">
        <f t="shared" si="6"/>
        <v>12033</v>
      </c>
      <c r="E28" s="73">
        <f t="shared" si="3"/>
        <v>103.84063475985481</v>
      </c>
      <c r="F28" s="73">
        <f t="shared" si="4"/>
        <v>102.2355189894457</v>
      </c>
      <c r="G28" s="97"/>
      <c r="H28" s="138">
        <v>179</v>
      </c>
      <c r="I28" s="129">
        <v>22</v>
      </c>
      <c r="J28" s="42" t="s">
        <v>39</v>
      </c>
      <c r="K28" s="390">
        <f t="shared" si="1"/>
        <v>4</v>
      </c>
      <c r="L28" s="78" t="s">
        <v>23</v>
      </c>
      <c r="M28" s="391">
        <v>728</v>
      </c>
      <c r="N28" s="354">
        <f t="shared" si="2"/>
        <v>6950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5">
        <v>9</v>
      </c>
      <c r="B29" s="42" t="s">
        <v>34</v>
      </c>
      <c r="C29" s="58">
        <f t="shared" si="5"/>
        <v>8914</v>
      </c>
      <c r="D29" s="9">
        <f t="shared" si="6"/>
        <v>12656</v>
      </c>
      <c r="E29" s="73">
        <f t="shared" si="3"/>
        <v>99.49771179819176</v>
      </c>
      <c r="F29" s="73">
        <f t="shared" si="4"/>
        <v>70.4329962073325</v>
      </c>
      <c r="G29" s="96"/>
      <c r="H29" s="138">
        <v>118</v>
      </c>
      <c r="I29" s="129">
        <v>21</v>
      </c>
      <c r="J29" s="42" t="s">
        <v>38</v>
      </c>
      <c r="K29" s="183"/>
      <c r="L29" s="183" t="s">
        <v>92</v>
      </c>
      <c r="M29" s="392">
        <v>188601</v>
      </c>
      <c r="N29" s="369">
        <f>SUM(H44)</f>
        <v>219592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98">
        <v>10</v>
      </c>
      <c r="B30" s="78" t="s">
        <v>23</v>
      </c>
      <c r="C30" s="58">
        <f t="shared" si="5"/>
        <v>6950</v>
      </c>
      <c r="D30" s="9">
        <f t="shared" si="6"/>
        <v>198</v>
      </c>
      <c r="E30" s="81">
        <f t="shared" si="3"/>
        <v>954.6703296703297</v>
      </c>
      <c r="F30" s="87">
        <f t="shared" si="4"/>
        <v>3510.1010101010106</v>
      </c>
      <c r="G30" s="99"/>
      <c r="H30" s="138">
        <v>116</v>
      </c>
      <c r="I30" s="129">
        <v>11</v>
      </c>
      <c r="J30" s="112" t="s">
        <v>30</v>
      </c>
      <c r="K30" s="1"/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9"/>
      <c r="B31" s="90" t="s">
        <v>82</v>
      </c>
      <c r="C31" s="91">
        <f>SUM(H44)</f>
        <v>219592</v>
      </c>
      <c r="D31" s="91">
        <f>SUM(L14)</f>
        <v>175772</v>
      </c>
      <c r="E31" s="94">
        <f>SUM(N29/M29*100)</f>
        <v>116.43204436879975</v>
      </c>
      <c r="F31" s="87">
        <f t="shared" si="4"/>
        <v>124.93002298432059</v>
      </c>
      <c r="G31" s="95"/>
      <c r="H31" s="138">
        <v>113</v>
      </c>
      <c r="I31" s="129">
        <v>20</v>
      </c>
      <c r="J31" s="165" t="s">
        <v>37</v>
      </c>
      <c r="K31" s="1"/>
      <c r="L31" s="72"/>
      <c r="M31" s="31"/>
      <c r="N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39">
        <v>63</v>
      </c>
      <c r="I32" s="129">
        <v>27</v>
      </c>
      <c r="J32" s="165" t="s">
        <v>44</v>
      </c>
      <c r="K32" s="1"/>
      <c r="L32" s="72"/>
      <c r="M32" s="31"/>
      <c r="N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1"/>
      <c r="D33" s="1"/>
      <c r="E33" s="22"/>
      <c r="H33" s="138">
        <v>46</v>
      </c>
      <c r="I33" s="129">
        <v>15</v>
      </c>
      <c r="J33" s="165" t="s">
        <v>33</v>
      </c>
      <c r="K33" s="1"/>
      <c r="L33" s="72"/>
      <c r="M33" s="31"/>
      <c r="N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38">
        <v>4</v>
      </c>
      <c r="I34" s="129">
        <v>37</v>
      </c>
      <c r="J34" s="165" t="s">
        <v>51</v>
      </c>
      <c r="K34" s="1"/>
      <c r="L34" s="72"/>
      <c r="M34" s="31"/>
      <c r="N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1"/>
      <c r="D35" s="1"/>
      <c r="E35" s="22"/>
      <c r="F35" s="1"/>
      <c r="H35" s="194">
        <v>2</v>
      </c>
      <c r="I35" s="129">
        <v>5</v>
      </c>
      <c r="J35" s="165" t="s">
        <v>24</v>
      </c>
      <c r="K35" s="1"/>
      <c r="L35" s="72"/>
      <c r="M35" s="31"/>
      <c r="N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39">
        <v>0</v>
      </c>
      <c r="I36" s="129">
        <v>6</v>
      </c>
      <c r="J36" s="165" t="s">
        <v>25</v>
      </c>
      <c r="K36" s="1"/>
      <c r="L36" s="72"/>
      <c r="M36" s="31"/>
      <c r="N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38">
        <v>0</v>
      </c>
      <c r="I37" s="129">
        <v>7</v>
      </c>
      <c r="J37" s="165" t="s">
        <v>26</v>
      </c>
      <c r="K37" s="1"/>
      <c r="L37" s="72"/>
      <c r="M37" s="31"/>
      <c r="N37" s="31"/>
      <c r="Q37" s="1"/>
      <c r="R37" s="64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38">
        <v>0</v>
      </c>
      <c r="I38" s="129">
        <v>8</v>
      </c>
      <c r="J38" s="165" t="s">
        <v>27</v>
      </c>
      <c r="K38" s="1"/>
      <c r="L38" s="72"/>
      <c r="M38" s="31"/>
      <c r="N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38">
        <v>0</v>
      </c>
      <c r="I39" s="129">
        <v>23</v>
      </c>
      <c r="J39" s="165" t="s">
        <v>40</v>
      </c>
      <c r="K39" s="1"/>
      <c r="L39" s="72"/>
      <c r="M39" s="31"/>
      <c r="N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38">
        <v>0</v>
      </c>
      <c r="I40" s="129">
        <v>28</v>
      </c>
      <c r="J40" s="165" t="s">
        <v>45</v>
      </c>
      <c r="K40" s="1"/>
      <c r="L40" s="72"/>
      <c r="M40" s="31"/>
      <c r="N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38">
        <v>0</v>
      </c>
      <c r="I41" s="129">
        <v>29</v>
      </c>
      <c r="J41" s="165" t="s">
        <v>79</v>
      </c>
      <c r="K41" s="1"/>
      <c r="L41" s="1"/>
      <c r="N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38">
        <v>0</v>
      </c>
      <c r="I42" s="129">
        <v>30</v>
      </c>
      <c r="J42" s="165" t="s">
        <v>47</v>
      </c>
      <c r="K42" s="1"/>
      <c r="L42" s="1"/>
      <c r="M42" s="64"/>
      <c r="N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38">
        <v>0</v>
      </c>
      <c r="I43" s="129">
        <v>35</v>
      </c>
      <c r="J43" s="77" t="s">
        <v>50</v>
      </c>
      <c r="K43" s="1"/>
      <c r="L43" s="1"/>
      <c r="M43" s="64"/>
      <c r="N43" s="31"/>
      <c r="Q43" s="1"/>
      <c r="R43" s="64"/>
      <c r="S43" s="39"/>
      <c r="T43" s="39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0">
        <f>SUM(H4:H43)</f>
        <v>219592</v>
      </c>
      <c r="I44" s="129"/>
      <c r="J44" s="5" t="s">
        <v>72</v>
      </c>
      <c r="K44" s="1"/>
      <c r="L44" s="1"/>
      <c r="M44" s="64"/>
      <c r="N44" s="3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4"/>
      <c r="N45" s="31"/>
      <c r="Q45" s="1"/>
      <c r="R45" s="16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4"/>
      <c r="N46" s="31"/>
      <c r="Q46" s="1"/>
      <c r="R46" s="16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4"/>
      <c r="N47" s="31"/>
      <c r="Q47" s="1"/>
      <c r="R47" s="167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1"/>
    </row>
    <row r="48" spans="3:31" ht="13.5">
      <c r="C48" s="1"/>
      <c r="D48" s="1"/>
      <c r="E48" s="1"/>
      <c r="F48" s="1"/>
      <c r="G48" s="1"/>
      <c r="H48" s="408" t="s">
        <v>209</v>
      </c>
      <c r="I48" s="129"/>
      <c r="J48" s="409" t="s">
        <v>162</v>
      </c>
      <c r="K48" s="5"/>
      <c r="L48" s="385" t="s">
        <v>217</v>
      </c>
      <c r="M48" s="64"/>
      <c r="N48" s="31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6" t="s">
        <v>199</v>
      </c>
      <c r="I49" s="129"/>
      <c r="J49" s="241" t="s">
        <v>21</v>
      </c>
      <c r="K49" s="5"/>
      <c r="L49" s="147" t="s">
        <v>199</v>
      </c>
      <c r="M49" s="128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58">
        <v>24913</v>
      </c>
      <c r="I50" s="129">
        <v>16</v>
      </c>
      <c r="J50" s="42" t="s">
        <v>3</v>
      </c>
      <c r="K50" s="191">
        <f>SUM(I50)</f>
        <v>16</v>
      </c>
      <c r="L50" s="344">
        <v>24078</v>
      </c>
      <c r="M50" s="6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59">
        <v>2379</v>
      </c>
      <c r="I51" s="129">
        <v>33</v>
      </c>
      <c r="J51" s="42" t="s">
        <v>0</v>
      </c>
      <c r="K51" s="191">
        <f aca="true" t="shared" si="7" ref="K51:K59">SUM(I51)</f>
        <v>33</v>
      </c>
      <c r="L51" s="344">
        <v>2424</v>
      </c>
      <c r="M51" s="6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9">
        <v>2026</v>
      </c>
      <c r="I52" s="129">
        <v>26</v>
      </c>
      <c r="J52" s="42" t="s">
        <v>43</v>
      </c>
      <c r="K52" s="191">
        <f t="shared" si="7"/>
        <v>26</v>
      </c>
      <c r="L52" s="344">
        <v>4095</v>
      </c>
      <c r="M52" s="6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2" t="s">
        <v>60</v>
      </c>
      <c r="B53" s="83" t="s">
        <v>77</v>
      </c>
      <c r="C53" s="83" t="s">
        <v>209</v>
      </c>
      <c r="D53" s="83" t="s">
        <v>195</v>
      </c>
      <c r="E53" s="83" t="s">
        <v>75</v>
      </c>
      <c r="F53" s="83" t="s">
        <v>74</v>
      </c>
      <c r="G53" s="84" t="s">
        <v>76</v>
      </c>
      <c r="H53" s="59">
        <v>1931</v>
      </c>
      <c r="I53" s="129">
        <v>40</v>
      </c>
      <c r="J53" s="42" t="s">
        <v>2</v>
      </c>
      <c r="K53" s="191">
        <f t="shared" si="7"/>
        <v>40</v>
      </c>
      <c r="L53" s="344">
        <v>1693</v>
      </c>
      <c r="M53" s="6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5">
        <v>1</v>
      </c>
      <c r="B54" s="42" t="s">
        <v>3</v>
      </c>
      <c r="C54" s="58">
        <f>SUM(H50)</f>
        <v>24913</v>
      </c>
      <c r="D54" s="151">
        <f>SUM(L50)</f>
        <v>24078</v>
      </c>
      <c r="E54" s="73">
        <f aca="true" t="shared" si="8" ref="E54:E63">SUM(N67/M67*100)</f>
        <v>75.72340425531915</v>
      </c>
      <c r="F54" s="73">
        <f aca="true" t="shared" si="9" ref="F54:F60">SUM(C54/D54*100)</f>
        <v>103.46789600465154</v>
      </c>
      <c r="G54" s="86"/>
      <c r="H54" s="59">
        <v>961</v>
      </c>
      <c r="I54" s="129">
        <v>25</v>
      </c>
      <c r="J54" s="42" t="s">
        <v>42</v>
      </c>
      <c r="K54" s="191">
        <f t="shared" si="7"/>
        <v>25</v>
      </c>
      <c r="L54" s="344">
        <v>1170</v>
      </c>
      <c r="M54" s="6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5">
        <v>2</v>
      </c>
      <c r="B55" s="42" t="s">
        <v>0</v>
      </c>
      <c r="C55" s="58">
        <f aca="true" t="shared" si="10" ref="C55:C63">SUM(H51)</f>
        <v>2379</v>
      </c>
      <c r="D55" s="151">
        <f aca="true" t="shared" si="11" ref="D55:D63">SUM(L51)</f>
        <v>2424</v>
      </c>
      <c r="E55" s="73">
        <f t="shared" si="8"/>
        <v>110.8574091332712</v>
      </c>
      <c r="F55" s="73">
        <f t="shared" si="9"/>
        <v>98.14356435643565</v>
      </c>
      <c r="G55" s="86"/>
      <c r="H55" s="59">
        <v>938</v>
      </c>
      <c r="I55" s="129">
        <v>34</v>
      </c>
      <c r="J55" s="42" t="s">
        <v>1</v>
      </c>
      <c r="K55" s="191">
        <f t="shared" si="7"/>
        <v>34</v>
      </c>
      <c r="L55" s="344">
        <v>884</v>
      </c>
      <c r="M55" s="6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5">
        <v>3</v>
      </c>
      <c r="B56" s="42" t="s">
        <v>43</v>
      </c>
      <c r="C56" s="58">
        <f t="shared" si="10"/>
        <v>2026</v>
      </c>
      <c r="D56" s="151">
        <f t="shared" si="11"/>
        <v>4095</v>
      </c>
      <c r="E56" s="73">
        <f t="shared" si="8"/>
        <v>116.63788140472077</v>
      </c>
      <c r="F56" s="73">
        <f t="shared" si="9"/>
        <v>49.47496947496948</v>
      </c>
      <c r="G56" s="86"/>
      <c r="H56" s="138">
        <v>810</v>
      </c>
      <c r="I56" s="129">
        <v>36</v>
      </c>
      <c r="J56" s="42" t="s">
        <v>5</v>
      </c>
      <c r="K56" s="191">
        <f t="shared" si="7"/>
        <v>36</v>
      </c>
      <c r="L56" s="344">
        <v>1015</v>
      </c>
      <c r="M56" s="6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5">
        <v>4</v>
      </c>
      <c r="B57" s="42" t="s">
        <v>2</v>
      </c>
      <c r="C57" s="58">
        <f t="shared" si="10"/>
        <v>1931</v>
      </c>
      <c r="D57" s="151">
        <f t="shared" si="11"/>
        <v>1693</v>
      </c>
      <c r="E57" s="73">
        <f t="shared" si="8"/>
        <v>77.61254019292605</v>
      </c>
      <c r="F57" s="73">
        <f t="shared" si="9"/>
        <v>114.05788541051388</v>
      </c>
      <c r="G57" s="86"/>
      <c r="H57" s="59">
        <v>669</v>
      </c>
      <c r="I57" s="129">
        <v>11</v>
      </c>
      <c r="J57" s="42" t="s">
        <v>30</v>
      </c>
      <c r="K57" s="191">
        <f t="shared" si="7"/>
        <v>11</v>
      </c>
      <c r="L57" s="344">
        <v>0</v>
      </c>
      <c r="M57" s="6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5">
        <v>5</v>
      </c>
      <c r="B58" s="42" t="s">
        <v>42</v>
      </c>
      <c r="C58" s="58">
        <f t="shared" si="10"/>
        <v>961</v>
      </c>
      <c r="D58" s="151">
        <f t="shared" si="11"/>
        <v>1170</v>
      </c>
      <c r="E58" s="73">
        <f t="shared" si="8"/>
        <v>132.73480662983425</v>
      </c>
      <c r="F58" s="73">
        <f t="shared" si="9"/>
        <v>82.13675213675214</v>
      </c>
      <c r="G58" s="96"/>
      <c r="H58" s="59">
        <v>425</v>
      </c>
      <c r="I58" s="129">
        <v>1</v>
      </c>
      <c r="J58" s="42" t="s">
        <v>4</v>
      </c>
      <c r="K58" s="191">
        <f t="shared" si="7"/>
        <v>1</v>
      </c>
      <c r="L58" s="344">
        <v>327</v>
      </c>
      <c r="M58" s="6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5">
        <v>6</v>
      </c>
      <c r="B59" s="42" t="s">
        <v>1</v>
      </c>
      <c r="C59" s="58">
        <f t="shared" si="10"/>
        <v>938</v>
      </c>
      <c r="D59" s="151">
        <f t="shared" si="11"/>
        <v>884</v>
      </c>
      <c r="E59" s="73">
        <f t="shared" si="8"/>
        <v>108.18915801614763</v>
      </c>
      <c r="F59" s="73">
        <f t="shared" si="9"/>
        <v>106.10859728506787</v>
      </c>
      <c r="G59" s="86"/>
      <c r="H59" s="424">
        <v>388</v>
      </c>
      <c r="I59" s="223">
        <v>24</v>
      </c>
      <c r="J59" s="78" t="s">
        <v>41</v>
      </c>
      <c r="K59" s="370">
        <f t="shared" si="7"/>
        <v>24</v>
      </c>
      <c r="L59" s="345">
        <v>251</v>
      </c>
      <c r="M59" s="6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5">
        <v>7</v>
      </c>
      <c r="B60" s="42" t="s">
        <v>5</v>
      </c>
      <c r="C60" s="58">
        <f t="shared" si="10"/>
        <v>810</v>
      </c>
      <c r="D60" s="151">
        <f t="shared" si="11"/>
        <v>1015</v>
      </c>
      <c r="E60" s="73">
        <f t="shared" si="8"/>
        <v>108.7248322147651</v>
      </c>
      <c r="F60" s="73">
        <f t="shared" si="9"/>
        <v>79.80295566502463</v>
      </c>
      <c r="G60" s="86"/>
      <c r="H60" s="59">
        <v>305</v>
      </c>
      <c r="I60" s="193">
        <v>31</v>
      </c>
      <c r="J60" s="77" t="s">
        <v>208</v>
      </c>
      <c r="K60" s="371" t="s">
        <v>9</v>
      </c>
      <c r="L60" s="372">
        <v>38246</v>
      </c>
      <c r="M60" s="64"/>
      <c r="N60" s="3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5">
        <v>8</v>
      </c>
      <c r="B61" s="42" t="s">
        <v>30</v>
      </c>
      <c r="C61" s="58">
        <f t="shared" si="10"/>
        <v>669</v>
      </c>
      <c r="D61" s="151">
        <f t="shared" si="11"/>
        <v>0</v>
      </c>
      <c r="E61" s="441" t="s">
        <v>231</v>
      </c>
      <c r="F61" s="441" t="s">
        <v>231</v>
      </c>
      <c r="G61" s="97"/>
      <c r="H61" s="59">
        <v>229</v>
      </c>
      <c r="I61" s="129">
        <v>14</v>
      </c>
      <c r="J61" s="42" t="s">
        <v>32</v>
      </c>
      <c r="K61" s="74"/>
      <c r="L61" s="1"/>
      <c r="M61" s="64"/>
      <c r="N61" s="3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5">
        <v>9</v>
      </c>
      <c r="B62" s="42" t="s">
        <v>4</v>
      </c>
      <c r="C62" s="58">
        <f t="shared" si="10"/>
        <v>425</v>
      </c>
      <c r="D62" s="151">
        <f t="shared" si="11"/>
        <v>327</v>
      </c>
      <c r="E62" s="73">
        <f t="shared" si="8"/>
        <v>205.31400966183574</v>
      </c>
      <c r="F62" s="73">
        <f>SUM(C62/D62*100)</f>
        <v>129.96941896024467</v>
      </c>
      <c r="G62" s="96"/>
      <c r="H62" s="59">
        <v>162</v>
      </c>
      <c r="I62" s="129">
        <v>38</v>
      </c>
      <c r="J62" s="42" t="s">
        <v>52</v>
      </c>
      <c r="K62" s="74"/>
      <c r="L62" s="1"/>
      <c r="M62" s="64"/>
      <c r="N62" s="31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98">
        <v>10</v>
      </c>
      <c r="B63" s="78" t="s">
        <v>41</v>
      </c>
      <c r="C63" s="58">
        <f t="shared" si="10"/>
        <v>388</v>
      </c>
      <c r="D63" s="151">
        <f t="shared" si="11"/>
        <v>251</v>
      </c>
      <c r="E63" s="81">
        <f t="shared" si="8"/>
        <v>23.5722964763062</v>
      </c>
      <c r="F63" s="81">
        <f>SUM(C63/D63*100)</f>
        <v>154.5816733067729</v>
      </c>
      <c r="G63" s="99"/>
      <c r="H63" s="59">
        <v>143</v>
      </c>
      <c r="I63" s="129">
        <v>19</v>
      </c>
      <c r="J63" s="42" t="s">
        <v>36</v>
      </c>
      <c r="K63" s="74"/>
      <c r="L63" s="1"/>
      <c r="M63" s="64"/>
      <c r="N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9"/>
      <c r="B64" s="90" t="s">
        <v>83</v>
      </c>
      <c r="C64" s="91">
        <f>SUM(H90)</f>
        <v>36729</v>
      </c>
      <c r="D64" s="91">
        <f>SUM(L60)</f>
        <v>38246</v>
      </c>
      <c r="E64" s="94">
        <f>SUM(N77/M77*100)</f>
        <v>81.61455902939804</v>
      </c>
      <c r="F64" s="94">
        <f>SUM(C64/D64*100)</f>
        <v>96.03357213826283</v>
      </c>
      <c r="G64" s="95"/>
      <c r="H64" s="194">
        <v>138</v>
      </c>
      <c r="I64" s="129">
        <v>15</v>
      </c>
      <c r="J64" s="42" t="s">
        <v>33</v>
      </c>
      <c r="K64" s="68"/>
      <c r="L64" s="1"/>
      <c r="M64" s="64"/>
      <c r="N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139">
        <v>110</v>
      </c>
      <c r="I65" s="129">
        <v>17</v>
      </c>
      <c r="J65" s="42" t="s">
        <v>34</v>
      </c>
      <c r="L65" s="1"/>
      <c r="M65" s="64"/>
      <c r="N65" s="31"/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38">
        <v>104</v>
      </c>
      <c r="I66" s="129">
        <v>13</v>
      </c>
      <c r="J66" s="42" t="s">
        <v>7</v>
      </c>
      <c r="K66" s="1"/>
      <c r="L66" s="410" t="s">
        <v>162</v>
      </c>
      <c r="M66" s="171" t="s">
        <v>104</v>
      </c>
      <c r="N66" s="57" t="s">
        <v>113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1"/>
      <c r="H67" s="59">
        <v>52</v>
      </c>
      <c r="I67" s="129">
        <v>9</v>
      </c>
      <c r="J67" s="42" t="s">
        <v>28</v>
      </c>
      <c r="K67" s="5">
        <f>SUM(I50)</f>
        <v>16</v>
      </c>
      <c r="L67" s="42" t="s">
        <v>3</v>
      </c>
      <c r="M67" s="366">
        <v>32900</v>
      </c>
      <c r="N67" s="139">
        <f>SUM(H50)</f>
        <v>24913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1"/>
      <c r="H68" s="59">
        <v>41</v>
      </c>
      <c r="I68" s="129">
        <v>4</v>
      </c>
      <c r="J68" s="42" t="s">
        <v>23</v>
      </c>
      <c r="K68" s="5">
        <f aca="true" t="shared" si="12" ref="K68:K76">SUM(I51)</f>
        <v>33</v>
      </c>
      <c r="L68" s="42" t="s">
        <v>0</v>
      </c>
      <c r="M68" s="367">
        <v>2146</v>
      </c>
      <c r="N68" s="139">
        <f aca="true" t="shared" si="13" ref="N68:N76">SUM(H51)</f>
        <v>2379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59">
        <v>5</v>
      </c>
      <c r="I69" s="129">
        <v>12</v>
      </c>
      <c r="J69" s="42" t="s">
        <v>31</v>
      </c>
      <c r="K69" s="5">
        <f t="shared" si="12"/>
        <v>26</v>
      </c>
      <c r="L69" s="42" t="s">
        <v>43</v>
      </c>
      <c r="M69" s="367">
        <v>1737</v>
      </c>
      <c r="N69" s="139">
        <f t="shared" si="13"/>
        <v>2026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59">
        <v>0</v>
      </c>
      <c r="I70" s="129">
        <v>2</v>
      </c>
      <c r="J70" s="42" t="s">
        <v>6</v>
      </c>
      <c r="K70" s="5">
        <f t="shared" si="12"/>
        <v>40</v>
      </c>
      <c r="L70" s="42" t="s">
        <v>2</v>
      </c>
      <c r="M70" s="367">
        <v>2488</v>
      </c>
      <c r="N70" s="139">
        <f t="shared" si="13"/>
        <v>1931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59">
        <v>0</v>
      </c>
      <c r="I71" s="129">
        <v>3</v>
      </c>
      <c r="J71" s="42" t="s">
        <v>22</v>
      </c>
      <c r="K71" s="5">
        <f t="shared" si="12"/>
        <v>25</v>
      </c>
      <c r="L71" s="42" t="s">
        <v>42</v>
      </c>
      <c r="M71" s="367">
        <v>724</v>
      </c>
      <c r="N71" s="139">
        <f t="shared" si="13"/>
        <v>961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59">
        <v>0</v>
      </c>
      <c r="I72" s="129">
        <v>5</v>
      </c>
      <c r="J72" s="42" t="s">
        <v>24</v>
      </c>
      <c r="K72" s="5">
        <f t="shared" si="12"/>
        <v>34</v>
      </c>
      <c r="L72" s="42" t="s">
        <v>1</v>
      </c>
      <c r="M72" s="367">
        <v>867</v>
      </c>
      <c r="N72" s="139">
        <f t="shared" si="13"/>
        <v>938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59">
        <v>0</v>
      </c>
      <c r="I73" s="129">
        <v>6</v>
      </c>
      <c r="J73" s="42" t="s">
        <v>25</v>
      </c>
      <c r="K73" s="5">
        <f t="shared" si="12"/>
        <v>36</v>
      </c>
      <c r="L73" s="42" t="s">
        <v>5</v>
      </c>
      <c r="M73" s="367">
        <v>745</v>
      </c>
      <c r="N73" s="139">
        <f t="shared" si="13"/>
        <v>810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59">
        <v>0</v>
      </c>
      <c r="I74" s="129">
        <v>7</v>
      </c>
      <c r="J74" s="42" t="s">
        <v>26</v>
      </c>
      <c r="K74" s="5">
        <f t="shared" si="12"/>
        <v>11</v>
      </c>
      <c r="L74" s="42" t="s">
        <v>30</v>
      </c>
      <c r="M74" s="367">
        <v>0</v>
      </c>
      <c r="N74" s="139">
        <f t="shared" si="13"/>
        <v>669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59">
        <v>0</v>
      </c>
      <c r="I75" s="129">
        <v>8</v>
      </c>
      <c r="J75" s="42" t="s">
        <v>27</v>
      </c>
      <c r="K75" s="5">
        <f t="shared" si="12"/>
        <v>1</v>
      </c>
      <c r="L75" s="42" t="s">
        <v>4</v>
      </c>
      <c r="M75" s="367">
        <v>207</v>
      </c>
      <c r="N75" s="139">
        <f t="shared" si="13"/>
        <v>425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59">
        <v>0</v>
      </c>
      <c r="I76" s="129">
        <v>10</v>
      </c>
      <c r="J76" s="42" t="s">
        <v>29</v>
      </c>
      <c r="K76" s="18">
        <f t="shared" si="12"/>
        <v>24</v>
      </c>
      <c r="L76" s="78" t="s">
        <v>41</v>
      </c>
      <c r="M76" s="368">
        <v>1646</v>
      </c>
      <c r="N76" s="354">
        <f t="shared" si="13"/>
        <v>388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138">
        <v>0</v>
      </c>
      <c r="I77" s="129">
        <v>18</v>
      </c>
      <c r="J77" s="42" t="s">
        <v>35</v>
      </c>
      <c r="K77" s="5"/>
      <c r="L77" s="183" t="s">
        <v>92</v>
      </c>
      <c r="M77" s="373">
        <v>45003</v>
      </c>
      <c r="N77" s="369">
        <f>SUM(H90)</f>
        <v>36729</v>
      </c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58">
        <v>0</v>
      </c>
      <c r="I78" s="129">
        <v>20</v>
      </c>
      <c r="J78" s="42" t="s">
        <v>37</v>
      </c>
      <c r="M78" s="65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38">
        <v>0</v>
      </c>
      <c r="I79" s="129">
        <v>21</v>
      </c>
      <c r="J79" s="42" t="s">
        <v>107</v>
      </c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0">
        <v>0</v>
      </c>
      <c r="I80" s="129">
        <v>22</v>
      </c>
      <c r="J80" s="42" t="s">
        <v>39</v>
      </c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58">
        <v>0</v>
      </c>
      <c r="I81" s="129">
        <v>23</v>
      </c>
      <c r="J81" s="42" t="s">
        <v>40</v>
      </c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59">
        <v>0</v>
      </c>
      <c r="I82" s="129">
        <v>27</v>
      </c>
      <c r="J82" s="42" t="s">
        <v>44</v>
      </c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138">
        <v>0</v>
      </c>
      <c r="I83" s="129">
        <v>28</v>
      </c>
      <c r="J83" s="42" t="s">
        <v>45</v>
      </c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59">
        <v>0</v>
      </c>
      <c r="I84" s="129">
        <v>29</v>
      </c>
      <c r="J84" s="42" t="s">
        <v>79</v>
      </c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59">
        <v>0</v>
      </c>
      <c r="I85" s="129">
        <v>30</v>
      </c>
      <c r="J85" s="42" t="s">
        <v>47</v>
      </c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59">
        <v>0</v>
      </c>
      <c r="I86" s="129">
        <v>32</v>
      </c>
      <c r="J86" s="42" t="s">
        <v>49</v>
      </c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59">
        <v>0</v>
      </c>
      <c r="I87" s="129">
        <v>35</v>
      </c>
      <c r="J87" s="42" t="s">
        <v>50</v>
      </c>
      <c r="Q87" s="1"/>
      <c r="R87" s="64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38">
        <v>0</v>
      </c>
      <c r="I88" s="129">
        <v>37</v>
      </c>
      <c r="J88" s="42" t="s">
        <v>51</v>
      </c>
      <c r="Q88" s="1"/>
      <c r="R88" s="64"/>
      <c r="S88" s="39"/>
      <c r="T88" s="39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138">
        <v>0</v>
      </c>
      <c r="I89" s="129">
        <v>39</v>
      </c>
      <c r="J89" s="42" t="s">
        <v>53</v>
      </c>
      <c r="Q89" s="1"/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88">
        <f>SUM(H50:H89)</f>
        <v>36729</v>
      </c>
      <c r="I90" s="129"/>
      <c r="J90" s="5" t="s">
        <v>72</v>
      </c>
      <c r="Q90" s="1"/>
      <c r="R90" s="168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68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68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68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68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68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29" t="s">
        <v>201</v>
      </c>
      <c r="I1" t="s">
        <v>73</v>
      </c>
      <c r="J1" s="62"/>
      <c r="K1" s="1"/>
      <c r="L1" s="63"/>
      <c r="N1" s="63"/>
      <c r="O1" s="64"/>
      <c r="Q1" s="1"/>
      <c r="R1" s="16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393" t="s">
        <v>218</v>
      </c>
      <c r="I2" s="5"/>
      <c r="J2" s="398" t="s">
        <v>201</v>
      </c>
      <c r="K2" s="127"/>
      <c r="L2" s="385" t="s">
        <v>219</v>
      </c>
      <c r="N2" s="64"/>
      <c r="O2" s="2"/>
      <c r="Q2" s="1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8:30" ht="13.5" customHeight="1">
      <c r="H3" s="28" t="s">
        <v>199</v>
      </c>
      <c r="I3" s="5"/>
      <c r="J3" s="241" t="s">
        <v>21</v>
      </c>
      <c r="K3" s="127"/>
      <c r="L3" s="147" t="s">
        <v>199</v>
      </c>
      <c r="N3" s="64"/>
      <c r="O3" s="2"/>
      <c r="Q3" s="1"/>
      <c r="R3" s="64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39">
        <v>54723</v>
      </c>
      <c r="I4" s="129">
        <v>33</v>
      </c>
      <c r="J4" s="329" t="s">
        <v>0</v>
      </c>
      <c r="K4" s="192">
        <f>SUM(I4)</f>
        <v>33</v>
      </c>
      <c r="L4" s="344">
        <v>61687</v>
      </c>
      <c r="M4" s="148"/>
      <c r="N4" s="145"/>
      <c r="O4" s="2"/>
      <c r="Q4" s="1"/>
      <c r="R4" s="64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38">
        <v>21963</v>
      </c>
      <c r="I5" s="129">
        <v>40</v>
      </c>
      <c r="J5" s="329" t="s">
        <v>2</v>
      </c>
      <c r="K5" s="192">
        <f aca="true" t="shared" si="0" ref="K5:K13">SUM(I5)</f>
        <v>40</v>
      </c>
      <c r="L5" s="374">
        <v>16589</v>
      </c>
      <c r="M5" s="148"/>
      <c r="N5" s="145"/>
      <c r="O5" s="2"/>
      <c r="Q5" s="1"/>
      <c r="R5" s="64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38">
        <v>18489</v>
      </c>
      <c r="I6" s="129">
        <v>34</v>
      </c>
      <c r="J6" s="329" t="s">
        <v>1</v>
      </c>
      <c r="K6" s="192">
        <f t="shared" si="0"/>
        <v>34</v>
      </c>
      <c r="L6" s="374">
        <v>16141</v>
      </c>
      <c r="M6" s="148"/>
      <c r="N6" s="140"/>
      <c r="O6" s="2"/>
      <c r="Q6" s="1"/>
      <c r="R6" s="64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38">
        <v>8174</v>
      </c>
      <c r="I7" s="129">
        <v>13</v>
      </c>
      <c r="J7" s="329" t="s">
        <v>7</v>
      </c>
      <c r="K7" s="192">
        <f t="shared" si="0"/>
        <v>13</v>
      </c>
      <c r="L7" s="374">
        <v>8575</v>
      </c>
      <c r="M7" s="148"/>
      <c r="O7" s="2"/>
      <c r="Q7" s="1"/>
      <c r="R7" s="64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38">
        <v>6896</v>
      </c>
      <c r="I8" s="129">
        <v>24</v>
      </c>
      <c r="J8" s="329" t="s">
        <v>41</v>
      </c>
      <c r="K8" s="192">
        <f t="shared" si="0"/>
        <v>24</v>
      </c>
      <c r="L8" s="374">
        <v>6026</v>
      </c>
      <c r="M8" s="148"/>
      <c r="N8" s="145"/>
      <c r="O8" s="2"/>
      <c r="Q8" s="1"/>
      <c r="R8" s="64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38">
        <v>5879</v>
      </c>
      <c r="I9" s="129">
        <v>25</v>
      </c>
      <c r="J9" s="329" t="s">
        <v>42</v>
      </c>
      <c r="K9" s="192">
        <f t="shared" si="0"/>
        <v>25</v>
      </c>
      <c r="L9" s="374">
        <v>5777</v>
      </c>
      <c r="M9" s="148"/>
      <c r="O9" s="2"/>
      <c r="Q9" s="1"/>
      <c r="R9" s="64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38">
        <v>2497</v>
      </c>
      <c r="I10" s="129">
        <v>14</v>
      </c>
      <c r="J10" s="329" t="s">
        <v>32</v>
      </c>
      <c r="K10" s="192">
        <f t="shared" si="0"/>
        <v>14</v>
      </c>
      <c r="L10" s="374">
        <v>2514</v>
      </c>
      <c r="M10" s="148"/>
      <c r="O10" s="2"/>
      <c r="Q10" s="1"/>
      <c r="R10" s="64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38">
        <v>1989</v>
      </c>
      <c r="I11" s="129">
        <v>12</v>
      </c>
      <c r="J11" s="329" t="s">
        <v>31</v>
      </c>
      <c r="K11" s="192">
        <f t="shared" si="0"/>
        <v>12</v>
      </c>
      <c r="L11" s="374">
        <v>2169</v>
      </c>
      <c r="M11" s="148"/>
      <c r="O11" s="2"/>
      <c r="Q11" s="1"/>
      <c r="R11" s="64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38">
        <v>1897</v>
      </c>
      <c r="I12" s="129">
        <v>20</v>
      </c>
      <c r="J12" s="329" t="s">
        <v>37</v>
      </c>
      <c r="K12" s="192">
        <f t="shared" si="0"/>
        <v>20</v>
      </c>
      <c r="L12" s="374">
        <v>2944</v>
      </c>
      <c r="M12" s="148"/>
      <c r="O12" s="1"/>
      <c r="Q12" s="1"/>
      <c r="R12" s="64"/>
      <c r="S12" s="31"/>
      <c r="T12" s="31"/>
      <c r="U12" s="141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07">
        <v>1738</v>
      </c>
      <c r="I13" s="223">
        <v>26</v>
      </c>
      <c r="J13" s="334" t="s">
        <v>43</v>
      </c>
      <c r="K13" s="394">
        <f t="shared" si="0"/>
        <v>26</v>
      </c>
      <c r="L13" s="345">
        <v>2223</v>
      </c>
      <c r="M13" s="149"/>
      <c r="N13" s="150"/>
      <c r="O13" s="1"/>
      <c r="Q13" s="1"/>
      <c r="R13" s="64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38">
        <v>1412</v>
      </c>
      <c r="I14" s="193">
        <v>31</v>
      </c>
      <c r="J14" s="417" t="s">
        <v>48</v>
      </c>
      <c r="K14" s="127" t="s">
        <v>9</v>
      </c>
      <c r="L14" s="397">
        <v>131721</v>
      </c>
      <c r="N14" s="64"/>
      <c r="O14" s="1"/>
      <c r="Q14" s="1"/>
      <c r="R14" s="64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38">
        <v>1213</v>
      </c>
      <c r="I15" s="129">
        <v>36</v>
      </c>
      <c r="J15" s="329" t="s">
        <v>5</v>
      </c>
      <c r="K15" s="68"/>
      <c r="L15" s="31"/>
      <c r="N15" s="72"/>
      <c r="O15" s="1"/>
      <c r="Q15" s="1"/>
      <c r="R15" s="64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38">
        <v>1018</v>
      </c>
      <c r="I16" s="129">
        <v>22</v>
      </c>
      <c r="J16" s="329" t="s">
        <v>39</v>
      </c>
      <c r="K16" s="68"/>
      <c r="Q16" s="1"/>
      <c r="R16" s="64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38">
        <v>978</v>
      </c>
      <c r="I17" s="129">
        <v>1</v>
      </c>
      <c r="J17" s="329" t="s">
        <v>4</v>
      </c>
      <c r="K17" s="61"/>
      <c r="L17" s="31"/>
      <c r="Q17" s="1"/>
      <c r="R17" s="64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194">
        <v>791</v>
      </c>
      <c r="I18" s="129">
        <v>21</v>
      </c>
      <c r="J18" s="329" t="s">
        <v>38</v>
      </c>
      <c r="K18" s="61"/>
      <c r="L18" s="31"/>
      <c r="Q18" s="1"/>
      <c r="R18" s="64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39">
        <v>749</v>
      </c>
      <c r="I19" s="129">
        <v>9</v>
      </c>
      <c r="J19" s="329" t="s">
        <v>28</v>
      </c>
      <c r="K19" s="1"/>
      <c r="L19" s="72" t="s">
        <v>105</v>
      </c>
      <c r="M19" s="144" t="s">
        <v>93</v>
      </c>
      <c r="N19" s="57" t="s">
        <v>113</v>
      </c>
      <c r="Q19" s="1"/>
      <c r="R19" s="64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38">
        <v>701</v>
      </c>
      <c r="I20" s="129">
        <v>17</v>
      </c>
      <c r="J20" s="329" t="s">
        <v>34</v>
      </c>
      <c r="K20" s="192">
        <f>SUM(I4)</f>
        <v>33</v>
      </c>
      <c r="L20" s="329" t="s">
        <v>0</v>
      </c>
      <c r="M20" s="339">
        <v>72501</v>
      </c>
      <c r="N20" s="139">
        <f>SUM(H4)</f>
        <v>54723</v>
      </c>
      <c r="Q20" s="1"/>
      <c r="R20" s="64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2" t="s">
        <v>60</v>
      </c>
      <c r="B21" s="83" t="s">
        <v>77</v>
      </c>
      <c r="C21" s="83" t="s">
        <v>209</v>
      </c>
      <c r="D21" s="83" t="s">
        <v>195</v>
      </c>
      <c r="E21" s="83" t="s">
        <v>75</v>
      </c>
      <c r="F21" s="83" t="s">
        <v>74</v>
      </c>
      <c r="G21" s="84" t="s">
        <v>76</v>
      </c>
      <c r="H21" s="138">
        <v>487</v>
      </c>
      <c r="I21" s="129">
        <v>6</v>
      </c>
      <c r="J21" s="329" t="s">
        <v>25</v>
      </c>
      <c r="K21" s="192">
        <f aca="true" t="shared" si="1" ref="K21:K29">SUM(I5)</f>
        <v>40</v>
      </c>
      <c r="L21" s="329" t="s">
        <v>2</v>
      </c>
      <c r="M21" s="340">
        <v>16139</v>
      </c>
      <c r="N21" s="139">
        <f aca="true" t="shared" si="2" ref="N21:N29">SUM(H5)</f>
        <v>21963</v>
      </c>
      <c r="Q21" s="1"/>
      <c r="R21" s="64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5">
        <v>1</v>
      </c>
      <c r="B22" s="329" t="s">
        <v>0</v>
      </c>
      <c r="C22" s="58">
        <f>SUM(H4)</f>
        <v>54723</v>
      </c>
      <c r="D22" s="151">
        <f>SUM(L4)</f>
        <v>61687</v>
      </c>
      <c r="E22" s="79">
        <f aca="true" t="shared" si="3" ref="E22:E31">SUM(N20/M20*100)</f>
        <v>75.47895891091157</v>
      </c>
      <c r="F22" s="73">
        <f aca="true" t="shared" si="4" ref="F22:F32">SUM(C22/D22*100)</f>
        <v>88.7107494285668</v>
      </c>
      <c r="G22" s="86"/>
      <c r="H22" s="138">
        <v>436</v>
      </c>
      <c r="I22" s="129">
        <v>38</v>
      </c>
      <c r="J22" s="329" t="s">
        <v>52</v>
      </c>
      <c r="K22" s="192">
        <f t="shared" si="1"/>
        <v>34</v>
      </c>
      <c r="L22" s="329" t="s">
        <v>1</v>
      </c>
      <c r="M22" s="340">
        <v>15300</v>
      </c>
      <c r="N22" s="139">
        <f t="shared" si="2"/>
        <v>18489</v>
      </c>
      <c r="Q22" s="1"/>
      <c r="R22" s="64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5">
        <v>2</v>
      </c>
      <c r="B23" s="329" t="s">
        <v>2</v>
      </c>
      <c r="C23" s="58">
        <f aca="true" t="shared" si="5" ref="C23:C31">SUM(H5)</f>
        <v>21963</v>
      </c>
      <c r="D23" s="151">
        <f aca="true" t="shared" si="6" ref="D23:D31">SUM(L5)</f>
        <v>16589</v>
      </c>
      <c r="E23" s="79">
        <f t="shared" si="3"/>
        <v>136.08649854389986</v>
      </c>
      <c r="F23" s="73">
        <f t="shared" si="4"/>
        <v>132.3949605160046</v>
      </c>
      <c r="G23" s="86"/>
      <c r="H23" s="138">
        <v>136</v>
      </c>
      <c r="I23" s="129">
        <v>11</v>
      </c>
      <c r="J23" s="329" t="s">
        <v>30</v>
      </c>
      <c r="K23" s="192">
        <f t="shared" si="1"/>
        <v>13</v>
      </c>
      <c r="L23" s="329" t="s">
        <v>7</v>
      </c>
      <c r="M23" s="340">
        <v>5522</v>
      </c>
      <c r="N23" s="139">
        <f t="shared" si="2"/>
        <v>8174</v>
      </c>
      <c r="Q23" s="1"/>
      <c r="R23" s="64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5">
        <v>3</v>
      </c>
      <c r="B24" s="329" t="s">
        <v>1</v>
      </c>
      <c r="C24" s="58">
        <f t="shared" si="5"/>
        <v>18489</v>
      </c>
      <c r="D24" s="151">
        <f t="shared" si="6"/>
        <v>16141</v>
      </c>
      <c r="E24" s="79">
        <f t="shared" si="3"/>
        <v>120.84313725490196</v>
      </c>
      <c r="F24" s="73">
        <f t="shared" si="4"/>
        <v>114.54680626974785</v>
      </c>
      <c r="G24" s="86"/>
      <c r="H24" s="138">
        <v>120</v>
      </c>
      <c r="I24" s="129">
        <v>18</v>
      </c>
      <c r="J24" s="329" t="s">
        <v>35</v>
      </c>
      <c r="K24" s="192">
        <f t="shared" si="1"/>
        <v>24</v>
      </c>
      <c r="L24" s="329" t="s">
        <v>41</v>
      </c>
      <c r="M24" s="340">
        <v>6065</v>
      </c>
      <c r="N24" s="139">
        <f t="shared" si="2"/>
        <v>6896</v>
      </c>
      <c r="Q24" s="1"/>
      <c r="R24" s="64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5">
        <v>4</v>
      </c>
      <c r="B25" s="329" t="s">
        <v>7</v>
      </c>
      <c r="C25" s="58">
        <f t="shared" si="5"/>
        <v>8174</v>
      </c>
      <c r="D25" s="151">
        <f t="shared" si="6"/>
        <v>8575</v>
      </c>
      <c r="E25" s="79">
        <f t="shared" si="3"/>
        <v>148.02607750814923</v>
      </c>
      <c r="F25" s="73">
        <f t="shared" si="4"/>
        <v>95.32361516034985</v>
      </c>
      <c r="G25" s="86"/>
      <c r="H25" s="138">
        <v>63</v>
      </c>
      <c r="I25" s="129">
        <v>29</v>
      </c>
      <c r="J25" s="329" t="s">
        <v>187</v>
      </c>
      <c r="K25" s="192">
        <f t="shared" si="1"/>
        <v>25</v>
      </c>
      <c r="L25" s="329" t="s">
        <v>42</v>
      </c>
      <c r="M25" s="340">
        <v>4465</v>
      </c>
      <c r="N25" s="139">
        <f t="shared" si="2"/>
        <v>5879</v>
      </c>
      <c r="Q25" s="1"/>
      <c r="R25" s="64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5">
        <v>5</v>
      </c>
      <c r="B26" s="329" t="s">
        <v>41</v>
      </c>
      <c r="C26" s="58">
        <f t="shared" si="5"/>
        <v>6896</v>
      </c>
      <c r="D26" s="151">
        <f t="shared" si="6"/>
        <v>6026</v>
      </c>
      <c r="E26" s="79">
        <f t="shared" si="3"/>
        <v>113.70156636438583</v>
      </c>
      <c r="F26" s="73">
        <f t="shared" si="4"/>
        <v>114.4374377696648</v>
      </c>
      <c r="G26" s="96"/>
      <c r="H26" s="138">
        <v>49</v>
      </c>
      <c r="I26" s="129">
        <v>2</v>
      </c>
      <c r="J26" s="329" t="s">
        <v>6</v>
      </c>
      <c r="K26" s="192">
        <f t="shared" si="1"/>
        <v>14</v>
      </c>
      <c r="L26" s="329" t="s">
        <v>32</v>
      </c>
      <c r="M26" s="340">
        <v>3088</v>
      </c>
      <c r="N26" s="139">
        <f t="shared" si="2"/>
        <v>2497</v>
      </c>
      <c r="Q26" s="1"/>
      <c r="R26" s="64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5">
        <v>6</v>
      </c>
      <c r="B27" s="329" t="s">
        <v>42</v>
      </c>
      <c r="C27" s="58">
        <f t="shared" si="5"/>
        <v>5879</v>
      </c>
      <c r="D27" s="151">
        <f t="shared" si="6"/>
        <v>5777</v>
      </c>
      <c r="E27" s="79">
        <f t="shared" si="3"/>
        <v>131.66853303471444</v>
      </c>
      <c r="F27" s="73">
        <f t="shared" si="4"/>
        <v>101.76562229530899</v>
      </c>
      <c r="G27" s="100"/>
      <c r="H27" s="138">
        <v>49</v>
      </c>
      <c r="I27" s="129">
        <v>15</v>
      </c>
      <c r="J27" s="329" t="s">
        <v>33</v>
      </c>
      <c r="K27" s="192">
        <f t="shared" si="1"/>
        <v>12</v>
      </c>
      <c r="L27" s="329" t="s">
        <v>31</v>
      </c>
      <c r="M27" s="340">
        <v>1614</v>
      </c>
      <c r="N27" s="139">
        <f t="shared" si="2"/>
        <v>1989</v>
      </c>
      <c r="Q27" s="1"/>
      <c r="R27" s="64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5">
        <v>7</v>
      </c>
      <c r="B28" s="329" t="s">
        <v>32</v>
      </c>
      <c r="C28" s="58">
        <f t="shared" si="5"/>
        <v>2497</v>
      </c>
      <c r="D28" s="151">
        <f t="shared" si="6"/>
        <v>2514</v>
      </c>
      <c r="E28" s="79">
        <f t="shared" si="3"/>
        <v>80.86139896373057</v>
      </c>
      <c r="F28" s="73">
        <f t="shared" si="4"/>
        <v>99.32378679395386</v>
      </c>
      <c r="G28" s="86"/>
      <c r="H28" s="138">
        <v>39</v>
      </c>
      <c r="I28" s="129">
        <v>16</v>
      </c>
      <c r="J28" s="329" t="s">
        <v>3</v>
      </c>
      <c r="K28" s="192">
        <f t="shared" si="1"/>
        <v>20</v>
      </c>
      <c r="L28" s="329" t="s">
        <v>37</v>
      </c>
      <c r="M28" s="340">
        <v>1533</v>
      </c>
      <c r="N28" s="139">
        <f t="shared" si="2"/>
        <v>1897</v>
      </c>
      <c r="Q28" s="1"/>
      <c r="R28" s="64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5">
        <v>8</v>
      </c>
      <c r="B29" s="329" t="s">
        <v>31</v>
      </c>
      <c r="C29" s="58">
        <f t="shared" si="5"/>
        <v>1989</v>
      </c>
      <c r="D29" s="151">
        <f t="shared" si="6"/>
        <v>2169</v>
      </c>
      <c r="E29" s="79">
        <f t="shared" si="3"/>
        <v>123.23420074349443</v>
      </c>
      <c r="F29" s="73">
        <f t="shared" si="4"/>
        <v>91.70124481327801</v>
      </c>
      <c r="G29" s="97"/>
      <c r="H29" s="138">
        <v>23</v>
      </c>
      <c r="I29" s="129">
        <v>39</v>
      </c>
      <c r="J29" s="329" t="s">
        <v>53</v>
      </c>
      <c r="K29" s="394">
        <f t="shared" si="1"/>
        <v>26</v>
      </c>
      <c r="L29" s="334" t="s">
        <v>43</v>
      </c>
      <c r="M29" s="395">
        <v>1813</v>
      </c>
      <c r="N29" s="354">
        <f t="shared" si="2"/>
        <v>1738</v>
      </c>
      <c r="Q29" s="1"/>
      <c r="R29" s="64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Bot="1" thickTop="1">
      <c r="A30" s="85">
        <v>9</v>
      </c>
      <c r="B30" s="329" t="s">
        <v>37</v>
      </c>
      <c r="C30" s="58">
        <f t="shared" si="5"/>
        <v>1897</v>
      </c>
      <c r="D30" s="151">
        <f t="shared" si="6"/>
        <v>2944</v>
      </c>
      <c r="E30" s="79">
        <f t="shared" si="3"/>
        <v>123.74429223744292</v>
      </c>
      <c r="F30" s="73">
        <f t="shared" si="4"/>
        <v>64.43614130434783</v>
      </c>
      <c r="G30" s="96"/>
      <c r="H30" s="138">
        <v>10</v>
      </c>
      <c r="I30" s="129">
        <v>32</v>
      </c>
      <c r="J30" s="329" t="s">
        <v>49</v>
      </c>
      <c r="K30" s="183"/>
      <c r="L30" s="334"/>
      <c r="M30" s="396">
        <v>134178</v>
      </c>
      <c r="N30" s="421">
        <f>SUM(H44)</f>
        <v>132530</v>
      </c>
      <c r="Q30" s="1"/>
      <c r="R30" s="64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98">
        <v>10</v>
      </c>
      <c r="B31" s="334" t="s">
        <v>43</v>
      </c>
      <c r="C31" s="58">
        <f t="shared" si="5"/>
        <v>1738</v>
      </c>
      <c r="D31" s="151">
        <f t="shared" si="6"/>
        <v>2223</v>
      </c>
      <c r="E31" s="80">
        <f t="shared" si="3"/>
        <v>95.86321014892444</v>
      </c>
      <c r="F31" s="87">
        <f t="shared" si="4"/>
        <v>78.18263607737292</v>
      </c>
      <c r="G31" s="99"/>
      <c r="H31" s="138">
        <v>9</v>
      </c>
      <c r="I31" s="129">
        <v>28</v>
      </c>
      <c r="J31" s="329" t="s">
        <v>45</v>
      </c>
      <c r="K31" s="61"/>
      <c r="L31" s="31"/>
      <c r="Q31" s="1"/>
      <c r="R31" s="64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9"/>
      <c r="B32" s="90" t="s">
        <v>83</v>
      </c>
      <c r="C32" s="91">
        <f>SUM(H44)</f>
        <v>132530</v>
      </c>
      <c r="D32" s="91">
        <f>SUM(L14)</f>
        <v>131721</v>
      </c>
      <c r="E32" s="92">
        <f>SUM(N30/M30*100)</f>
        <v>98.77178076882946</v>
      </c>
      <c r="F32" s="87">
        <f t="shared" si="4"/>
        <v>100.61417693458144</v>
      </c>
      <c r="G32" s="95"/>
      <c r="H32" s="139">
        <v>1</v>
      </c>
      <c r="I32" s="129">
        <v>4</v>
      </c>
      <c r="J32" s="329" t="s">
        <v>23</v>
      </c>
      <c r="K32" s="61"/>
      <c r="L32" s="31"/>
      <c r="Q32" s="1"/>
      <c r="R32" s="64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38">
        <v>1</v>
      </c>
      <c r="I33" s="129">
        <v>23</v>
      </c>
      <c r="J33" s="329" t="s">
        <v>40</v>
      </c>
      <c r="K33" s="61"/>
      <c r="L33" s="31"/>
      <c r="Q33" s="1"/>
      <c r="R33" s="64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94">
        <v>0</v>
      </c>
      <c r="I34" s="129">
        <v>3</v>
      </c>
      <c r="J34" s="329" t="s">
        <v>22</v>
      </c>
      <c r="K34" s="61"/>
      <c r="L34" s="31"/>
      <c r="Q34" s="1"/>
      <c r="R34" s="64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39">
        <v>0</v>
      </c>
      <c r="I35" s="129">
        <v>5</v>
      </c>
      <c r="J35" s="329" t="s">
        <v>24</v>
      </c>
      <c r="K35" s="61"/>
      <c r="L35" s="31"/>
      <c r="Q35" s="1"/>
      <c r="R35" s="64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38">
        <v>0</v>
      </c>
      <c r="I36" s="129">
        <v>7</v>
      </c>
      <c r="J36" s="329" t="s">
        <v>26</v>
      </c>
      <c r="K36" s="61"/>
      <c r="L36" s="31"/>
      <c r="Q36" s="1"/>
      <c r="R36" s="64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38">
        <v>0</v>
      </c>
      <c r="I37" s="129">
        <v>8</v>
      </c>
      <c r="J37" s="329" t="s">
        <v>27</v>
      </c>
      <c r="K37" s="61"/>
      <c r="L37" s="31"/>
      <c r="Q37" s="1"/>
      <c r="R37" s="64"/>
      <c r="S37" s="31"/>
      <c r="T37" s="31"/>
      <c r="U37" s="31"/>
      <c r="V37" s="141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38">
        <v>0</v>
      </c>
      <c r="I38" s="129">
        <v>10</v>
      </c>
      <c r="J38" s="329" t="s">
        <v>29</v>
      </c>
      <c r="K38" s="61"/>
      <c r="L38" s="31"/>
      <c r="Q38" s="1"/>
      <c r="R38" s="64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38">
        <v>0</v>
      </c>
      <c r="I39" s="129">
        <v>19</v>
      </c>
      <c r="J39" s="329" t="s">
        <v>36</v>
      </c>
      <c r="K39" s="61"/>
      <c r="L39" s="31"/>
      <c r="Q39" s="1"/>
      <c r="R39" s="64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38">
        <v>0</v>
      </c>
      <c r="I40" s="129">
        <v>27</v>
      </c>
      <c r="J40" s="329" t="s">
        <v>44</v>
      </c>
      <c r="K40" s="61"/>
      <c r="L40" s="31"/>
      <c r="Q40" s="1"/>
      <c r="R40" s="64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38">
        <v>0</v>
      </c>
      <c r="I41" s="129">
        <v>30</v>
      </c>
      <c r="J41" s="329" t="s">
        <v>47</v>
      </c>
      <c r="K41" s="61"/>
      <c r="L41" s="31"/>
      <c r="Q41" s="1"/>
      <c r="R41" s="64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38">
        <v>0</v>
      </c>
      <c r="I42" s="129">
        <v>35</v>
      </c>
      <c r="J42" s="329" t="s">
        <v>50</v>
      </c>
      <c r="K42" s="61"/>
      <c r="L42" s="31"/>
      <c r="Q42" s="1"/>
      <c r="R42" s="64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38">
        <v>0</v>
      </c>
      <c r="I43" s="129">
        <v>37</v>
      </c>
      <c r="J43" s="329" t="s">
        <v>51</v>
      </c>
      <c r="K43" s="61"/>
      <c r="L43" s="31"/>
      <c r="Q43" s="1"/>
      <c r="R43" s="64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88">
        <f>SUM(H4:H43)</f>
        <v>132530</v>
      </c>
      <c r="I44" s="5"/>
      <c r="J44" s="328" t="s">
        <v>206</v>
      </c>
      <c r="K44" s="76"/>
      <c r="L44" s="1"/>
      <c r="Q44" s="1"/>
      <c r="R44" s="6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3"/>
      <c r="S46" s="162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9:30" ht="13.5" customHeight="1">
      <c r="I47" t="s">
        <v>73</v>
      </c>
      <c r="J47" s="62"/>
      <c r="K47" s="1"/>
      <c r="L47" s="63"/>
      <c r="N47" s="63"/>
      <c r="Q47" s="1"/>
      <c r="R47" s="64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0" t="s">
        <v>209</v>
      </c>
      <c r="I48" s="5"/>
      <c r="J48" s="387" t="s">
        <v>204</v>
      </c>
      <c r="K48" s="127"/>
      <c r="L48" s="411" t="s">
        <v>196</v>
      </c>
      <c r="N48" s="64"/>
      <c r="Q48" s="1"/>
      <c r="R48" s="64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199</v>
      </c>
      <c r="I49" s="5"/>
      <c r="J49" s="241" t="s">
        <v>21</v>
      </c>
      <c r="K49" s="152"/>
      <c r="L49" s="146" t="s">
        <v>199</v>
      </c>
      <c r="N49" s="64"/>
      <c r="Q49" s="1"/>
      <c r="R49" s="64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39">
        <v>66350</v>
      </c>
      <c r="I50" s="329">
        <v>17</v>
      </c>
      <c r="J50" s="328" t="s">
        <v>34</v>
      </c>
      <c r="K50" s="195">
        <f>SUM(I50)</f>
        <v>17</v>
      </c>
      <c r="L50" s="412">
        <v>7892</v>
      </c>
      <c r="M50" s="124"/>
      <c r="N50" s="64"/>
      <c r="O50" s="31"/>
      <c r="Q50" s="1"/>
      <c r="R50" s="64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38">
        <v>28671</v>
      </c>
      <c r="I51" s="329">
        <v>16</v>
      </c>
      <c r="J51" s="328" t="s">
        <v>3</v>
      </c>
      <c r="K51" s="195">
        <f aca="true" t="shared" si="7" ref="K51:K59">SUM(I51)</f>
        <v>16</v>
      </c>
      <c r="L51" s="413">
        <v>33888</v>
      </c>
      <c r="M51" s="124"/>
      <c r="N51" s="64"/>
      <c r="O51" s="31"/>
      <c r="Q51" s="1"/>
      <c r="R51" s="64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38">
        <v>20847</v>
      </c>
      <c r="I52" s="329">
        <v>36</v>
      </c>
      <c r="J52" s="328" t="s">
        <v>5</v>
      </c>
      <c r="K52" s="195">
        <f t="shared" si="7"/>
        <v>36</v>
      </c>
      <c r="L52" s="413">
        <v>7191</v>
      </c>
      <c r="M52" s="124"/>
      <c r="N52" s="64"/>
      <c r="O52" s="31"/>
      <c r="Q52" s="1"/>
      <c r="R52" s="64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38">
        <v>18647</v>
      </c>
      <c r="I53" s="329">
        <v>38</v>
      </c>
      <c r="J53" s="328" t="s">
        <v>52</v>
      </c>
      <c r="K53" s="195">
        <f t="shared" si="7"/>
        <v>38</v>
      </c>
      <c r="L53" s="413">
        <v>15337</v>
      </c>
      <c r="M53" s="124"/>
      <c r="N53" s="64"/>
      <c r="O53" s="1"/>
      <c r="Q53" s="1"/>
      <c r="R53" s="64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2" t="s">
        <v>60</v>
      </c>
      <c r="B54" s="83" t="s">
        <v>77</v>
      </c>
      <c r="C54" s="83" t="s">
        <v>209</v>
      </c>
      <c r="D54" s="83" t="s">
        <v>195</v>
      </c>
      <c r="E54" s="83" t="s">
        <v>75</v>
      </c>
      <c r="F54" s="83" t="s">
        <v>74</v>
      </c>
      <c r="G54" s="84" t="s">
        <v>76</v>
      </c>
      <c r="H54" s="138">
        <v>11418</v>
      </c>
      <c r="I54" s="329">
        <v>26</v>
      </c>
      <c r="J54" s="328" t="s">
        <v>43</v>
      </c>
      <c r="K54" s="195">
        <f t="shared" si="7"/>
        <v>26</v>
      </c>
      <c r="L54" s="413">
        <v>33354</v>
      </c>
      <c r="M54" s="124"/>
      <c r="N54" s="64"/>
      <c r="O54" s="1"/>
      <c r="Q54" s="1"/>
      <c r="R54" s="64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5">
        <v>1</v>
      </c>
      <c r="B55" s="328" t="s">
        <v>34</v>
      </c>
      <c r="C55" s="58">
        <f>SUM(H50)</f>
        <v>66350</v>
      </c>
      <c r="D55" s="9">
        <f>SUM(L50)</f>
        <v>7892</v>
      </c>
      <c r="E55" s="73">
        <f>SUM(N66/M66*100)</f>
        <v>620.441368991958</v>
      </c>
      <c r="F55" s="73">
        <f aca="true" t="shared" si="8" ref="F55:F65">SUM(C55/D55*100)</f>
        <v>840.7247845919919</v>
      </c>
      <c r="G55" s="86"/>
      <c r="H55" s="138">
        <v>11327</v>
      </c>
      <c r="I55" s="329">
        <v>40</v>
      </c>
      <c r="J55" s="328" t="s">
        <v>2</v>
      </c>
      <c r="K55" s="195">
        <f t="shared" si="7"/>
        <v>40</v>
      </c>
      <c r="L55" s="413">
        <v>8801</v>
      </c>
      <c r="M55" s="124"/>
      <c r="N55" s="64"/>
      <c r="O55" s="1"/>
      <c r="Q55" s="1"/>
      <c r="R55" s="64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5">
        <v>2</v>
      </c>
      <c r="B56" s="328" t="s">
        <v>3</v>
      </c>
      <c r="C56" s="58">
        <f aca="true" t="shared" si="9" ref="C56:C64">SUM(H51)</f>
        <v>28671</v>
      </c>
      <c r="D56" s="9">
        <f aca="true" t="shared" si="10" ref="D56:D64">SUM(L51)</f>
        <v>33888</v>
      </c>
      <c r="E56" s="73">
        <f aca="true" t="shared" si="11" ref="E56:E65">SUM(N67/M67*100)</f>
        <v>152.35944308640663</v>
      </c>
      <c r="F56" s="73">
        <f t="shared" si="8"/>
        <v>84.60516997167139</v>
      </c>
      <c r="G56" s="86"/>
      <c r="H56" s="138">
        <v>8012</v>
      </c>
      <c r="I56" s="329">
        <v>24</v>
      </c>
      <c r="J56" s="328" t="s">
        <v>41</v>
      </c>
      <c r="K56" s="195">
        <f t="shared" si="7"/>
        <v>24</v>
      </c>
      <c r="L56" s="413">
        <v>8246</v>
      </c>
      <c r="M56" s="124"/>
      <c r="N56" s="64"/>
      <c r="O56" s="1"/>
      <c r="Q56" s="1"/>
      <c r="R56" s="64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5">
        <v>3</v>
      </c>
      <c r="B57" s="328" t="s">
        <v>5</v>
      </c>
      <c r="C57" s="58">
        <f t="shared" si="9"/>
        <v>20847</v>
      </c>
      <c r="D57" s="9">
        <v>15337</v>
      </c>
      <c r="E57" s="73">
        <f t="shared" si="11"/>
        <v>116.59395973154363</v>
      </c>
      <c r="F57" s="73">
        <f t="shared" si="8"/>
        <v>135.92619156288714</v>
      </c>
      <c r="G57" s="86"/>
      <c r="H57" s="138">
        <v>5902</v>
      </c>
      <c r="I57" s="328">
        <v>1</v>
      </c>
      <c r="J57" s="328" t="s">
        <v>4</v>
      </c>
      <c r="K57" s="195">
        <f t="shared" si="7"/>
        <v>1</v>
      </c>
      <c r="L57" s="413">
        <v>4797</v>
      </c>
      <c r="M57" s="124"/>
      <c r="N57" s="64"/>
      <c r="O57" s="1"/>
      <c r="Q57" s="1"/>
      <c r="R57" s="64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5">
        <v>4</v>
      </c>
      <c r="B58" s="328" t="s">
        <v>52</v>
      </c>
      <c r="C58" s="58">
        <f t="shared" si="9"/>
        <v>18647</v>
      </c>
      <c r="D58" s="9">
        <v>7191</v>
      </c>
      <c r="E58" s="73">
        <f t="shared" si="11"/>
        <v>257.3775017253278</v>
      </c>
      <c r="F58" s="73">
        <f t="shared" si="8"/>
        <v>259.31024892226395</v>
      </c>
      <c r="G58" s="86"/>
      <c r="H58" s="232">
        <v>5761</v>
      </c>
      <c r="I58" s="332">
        <v>25</v>
      </c>
      <c r="J58" s="332" t="s">
        <v>42</v>
      </c>
      <c r="K58" s="195">
        <f t="shared" si="7"/>
        <v>25</v>
      </c>
      <c r="L58" s="413">
        <v>1345</v>
      </c>
      <c r="M58" s="124"/>
      <c r="N58" s="64"/>
      <c r="O58" s="1"/>
      <c r="Q58" s="1"/>
      <c r="R58" s="64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5">
        <v>5</v>
      </c>
      <c r="B59" s="328" t="s">
        <v>43</v>
      </c>
      <c r="C59" s="58">
        <f t="shared" si="9"/>
        <v>11418</v>
      </c>
      <c r="D59" s="9">
        <f t="shared" si="10"/>
        <v>33354</v>
      </c>
      <c r="E59" s="73">
        <f t="shared" si="11"/>
        <v>64.40658844765343</v>
      </c>
      <c r="F59" s="73">
        <f t="shared" si="8"/>
        <v>34.23277567907897</v>
      </c>
      <c r="G59" s="96"/>
      <c r="H59" s="224">
        <v>5179</v>
      </c>
      <c r="I59" s="334">
        <v>35</v>
      </c>
      <c r="J59" s="333" t="s">
        <v>50</v>
      </c>
      <c r="K59" s="195">
        <f t="shared" si="7"/>
        <v>35</v>
      </c>
      <c r="L59" s="414">
        <v>2735</v>
      </c>
      <c r="M59" s="124"/>
      <c r="N59" s="64"/>
      <c r="O59" s="1"/>
      <c r="Q59" s="1"/>
      <c r="R59" s="64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5">
        <v>6</v>
      </c>
      <c r="B60" s="328" t="s">
        <v>2</v>
      </c>
      <c r="C60" s="58">
        <f t="shared" si="9"/>
        <v>11327</v>
      </c>
      <c r="D60" s="9">
        <f t="shared" si="10"/>
        <v>8801</v>
      </c>
      <c r="E60" s="73">
        <f t="shared" si="11"/>
        <v>122.78590785907859</v>
      </c>
      <c r="F60" s="73">
        <f t="shared" si="8"/>
        <v>128.70128394500625</v>
      </c>
      <c r="G60" s="86"/>
      <c r="H60" s="138">
        <v>4306</v>
      </c>
      <c r="I60" s="417">
        <v>37</v>
      </c>
      <c r="J60" s="378" t="s">
        <v>51</v>
      </c>
      <c r="K60" s="127" t="s">
        <v>9</v>
      </c>
      <c r="L60" s="415">
        <v>157567</v>
      </c>
      <c r="O60" s="1"/>
      <c r="Q60" s="1"/>
      <c r="R60" s="64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5">
        <v>7</v>
      </c>
      <c r="B61" s="328" t="s">
        <v>41</v>
      </c>
      <c r="C61" s="58">
        <f t="shared" si="9"/>
        <v>8012</v>
      </c>
      <c r="D61" s="9">
        <f t="shared" si="10"/>
        <v>8246</v>
      </c>
      <c r="E61" s="73">
        <f t="shared" si="11"/>
        <v>112.49648975007021</v>
      </c>
      <c r="F61" s="73">
        <f t="shared" si="8"/>
        <v>97.16226048993451</v>
      </c>
      <c r="G61" s="86"/>
      <c r="H61" s="138">
        <v>3635</v>
      </c>
      <c r="I61" s="329">
        <v>33</v>
      </c>
      <c r="J61" s="328" t="s">
        <v>0</v>
      </c>
      <c r="K61" s="68"/>
      <c r="L61" s="31"/>
      <c r="N61" s="72"/>
      <c r="O61" s="1"/>
      <c r="Q61" s="1"/>
      <c r="R61" s="64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5">
        <v>8</v>
      </c>
      <c r="B62" s="328" t="s">
        <v>4</v>
      </c>
      <c r="C62" s="58">
        <f t="shared" si="9"/>
        <v>5902</v>
      </c>
      <c r="D62" s="9">
        <f t="shared" si="10"/>
        <v>4797</v>
      </c>
      <c r="E62" s="73">
        <f t="shared" si="11"/>
        <v>909.3990755007704</v>
      </c>
      <c r="F62" s="73">
        <f t="shared" si="8"/>
        <v>123.03523035230353</v>
      </c>
      <c r="G62" s="97"/>
      <c r="H62" s="138">
        <v>3396</v>
      </c>
      <c r="I62" s="329">
        <v>14</v>
      </c>
      <c r="J62" s="328" t="s">
        <v>32</v>
      </c>
      <c r="K62" s="68"/>
      <c r="Q62" s="1"/>
      <c r="R62" s="64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5">
        <v>9</v>
      </c>
      <c r="B63" s="332" t="s">
        <v>42</v>
      </c>
      <c r="C63" s="58">
        <f t="shared" si="9"/>
        <v>5761</v>
      </c>
      <c r="D63" s="9">
        <f t="shared" si="10"/>
        <v>1345</v>
      </c>
      <c r="E63" s="73">
        <f t="shared" si="11"/>
        <v>104.49845818973336</v>
      </c>
      <c r="F63" s="73">
        <f t="shared" si="8"/>
        <v>428.3271375464684</v>
      </c>
      <c r="G63" s="96"/>
      <c r="H63" s="138">
        <v>3003</v>
      </c>
      <c r="I63" s="329">
        <v>30</v>
      </c>
      <c r="J63" s="328" t="s">
        <v>197</v>
      </c>
      <c r="K63" s="61"/>
      <c r="L63" s="31"/>
      <c r="Q63" s="1"/>
      <c r="R63" s="64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98">
        <v>10</v>
      </c>
      <c r="B64" s="333" t="s">
        <v>50</v>
      </c>
      <c r="C64" s="58">
        <f t="shared" si="9"/>
        <v>5179</v>
      </c>
      <c r="D64" s="9">
        <f t="shared" si="10"/>
        <v>2735</v>
      </c>
      <c r="E64" s="81">
        <f t="shared" si="11"/>
        <v>275.33227006911216</v>
      </c>
      <c r="F64" s="81">
        <f t="shared" si="8"/>
        <v>189.36014625228518</v>
      </c>
      <c r="G64" s="99"/>
      <c r="H64" s="194">
        <v>2926</v>
      </c>
      <c r="I64" s="329">
        <v>34</v>
      </c>
      <c r="J64" s="328" t="s">
        <v>1</v>
      </c>
      <c r="K64" s="61"/>
      <c r="L64" s="31"/>
      <c r="Q64" s="1"/>
      <c r="R64" s="64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9"/>
      <c r="B65" s="90" t="s">
        <v>83</v>
      </c>
      <c r="C65" s="91">
        <f>SUM(H90)</f>
        <v>207672</v>
      </c>
      <c r="D65" s="91">
        <f>SUM(L60)</f>
        <v>157567</v>
      </c>
      <c r="E65" s="94">
        <f t="shared" si="11"/>
        <v>155.08558114526392</v>
      </c>
      <c r="F65" s="94">
        <f t="shared" si="8"/>
        <v>131.79917114624254</v>
      </c>
      <c r="G65" s="95"/>
      <c r="H65" s="139">
        <v>1878</v>
      </c>
      <c r="I65" s="328">
        <v>15</v>
      </c>
      <c r="J65" s="328" t="s">
        <v>33</v>
      </c>
      <c r="K65" s="1"/>
      <c r="L65" s="416" t="s">
        <v>204</v>
      </c>
      <c r="M65" s="236" t="s">
        <v>122</v>
      </c>
      <c r="N65" t="s">
        <v>113</v>
      </c>
      <c r="Q65" s="1"/>
      <c r="R65" s="64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38">
        <v>1792</v>
      </c>
      <c r="I66" s="328">
        <v>39</v>
      </c>
      <c r="J66" s="328" t="s">
        <v>53</v>
      </c>
      <c r="K66" s="186">
        <f>SUM(I50)</f>
        <v>17</v>
      </c>
      <c r="L66" s="328" t="s">
        <v>34</v>
      </c>
      <c r="M66" s="348">
        <v>10694</v>
      </c>
      <c r="N66" s="139">
        <f>SUM(H50)</f>
        <v>66350</v>
      </c>
      <c r="Q66" s="1"/>
      <c r="R66" s="64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38">
        <v>1781</v>
      </c>
      <c r="I67" s="329">
        <v>29</v>
      </c>
      <c r="J67" s="328" t="s">
        <v>187</v>
      </c>
      <c r="K67" s="186">
        <f aca="true" t="shared" si="12" ref="K67:K75">SUM(I51)</f>
        <v>16</v>
      </c>
      <c r="L67" s="328" t="s">
        <v>3</v>
      </c>
      <c r="M67" s="349">
        <v>18818</v>
      </c>
      <c r="N67" s="139">
        <f aca="true" t="shared" si="13" ref="N67:N75">SUM(H51)</f>
        <v>28671</v>
      </c>
      <c r="Q67" s="1"/>
      <c r="R67" s="64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1"/>
      <c r="D68" s="1"/>
      <c r="H68" s="138">
        <v>1444</v>
      </c>
      <c r="I68" s="328">
        <v>9</v>
      </c>
      <c r="J68" s="328" t="s">
        <v>28</v>
      </c>
      <c r="K68" s="186">
        <f t="shared" si="12"/>
        <v>36</v>
      </c>
      <c r="L68" s="328" t="s">
        <v>5</v>
      </c>
      <c r="M68" s="349">
        <v>17880</v>
      </c>
      <c r="N68" s="139">
        <f t="shared" si="13"/>
        <v>20847</v>
      </c>
      <c r="Q68" s="1"/>
      <c r="R68" s="64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38">
        <v>383</v>
      </c>
      <c r="I69" s="328">
        <v>13</v>
      </c>
      <c r="J69" s="328" t="s">
        <v>7</v>
      </c>
      <c r="K69" s="186">
        <f t="shared" si="12"/>
        <v>38</v>
      </c>
      <c r="L69" s="328" t="s">
        <v>52</v>
      </c>
      <c r="M69" s="349">
        <v>7245</v>
      </c>
      <c r="N69" s="139">
        <f t="shared" si="13"/>
        <v>18647</v>
      </c>
      <c r="Q69" s="1"/>
      <c r="R69" s="64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38">
        <v>217</v>
      </c>
      <c r="I70" s="328">
        <v>21</v>
      </c>
      <c r="J70" s="328" t="s">
        <v>38</v>
      </c>
      <c r="K70" s="186">
        <f t="shared" si="12"/>
        <v>26</v>
      </c>
      <c r="L70" s="328" t="s">
        <v>43</v>
      </c>
      <c r="M70" s="349">
        <v>17728</v>
      </c>
      <c r="N70" s="139">
        <f t="shared" si="13"/>
        <v>11418</v>
      </c>
      <c r="Q70" s="1"/>
      <c r="R70" s="64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38">
        <v>181</v>
      </c>
      <c r="I71" s="328">
        <v>28</v>
      </c>
      <c r="J71" s="328" t="s">
        <v>45</v>
      </c>
      <c r="K71" s="186">
        <f t="shared" si="12"/>
        <v>40</v>
      </c>
      <c r="L71" s="328" t="s">
        <v>2</v>
      </c>
      <c r="M71" s="349">
        <v>9225</v>
      </c>
      <c r="N71" s="139">
        <f t="shared" si="13"/>
        <v>11327</v>
      </c>
      <c r="Q71" s="1"/>
      <c r="R71" s="64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38">
        <v>164</v>
      </c>
      <c r="I72" s="328">
        <v>27</v>
      </c>
      <c r="J72" s="328" t="s">
        <v>44</v>
      </c>
      <c r="K72" s="186">
        <f t="shared" si="12"/>
        <v>24</v>
      </c>
      <c r="L72" s="328" t="s">
        <v>41</v>
      </c>
      <c r="M72" s="349">
        <v>7122</v>
      </c>
      <c r="N72" s="139">
        <f t="shared" si="13"/>
        <v>8012</v>
      </c>
      <c r="Q72" s="1"/>
      <c r="R72" s="64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38">
        <v>147</v>
      </c>
      <c r="I73" s="328">
        <v>32</v>
      </c>
      <c r="J73" s="328" t="s">
        <v>49</v>
      </c>
      <c r="K73" s="186">
        <f t="shared" si="12"/>
        <v>1</v>
      </c>
      <c r="L73" s="328" t="s">
        <v>4</v>
      </c>
      <c r="M73" s="349">
        <v>649</v>
      </c>
      <c r="N73" s="139">
        <f t="shared" si="13"/>
        <v>5902</v>
      </c>
      <c r="Q73" s="1"/>
      <c r="R73" s="64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38">
        <v>131</v>
      </c>
      <c r="I74" s="328">
        <v>22</v>
      </c>
      <c r="J74" s="328" t="s">
        <v>39</v>
      </c>
      <c r="K74" s="186">
        <f t="shared" si="12"/>
        <v>25</v>
      </c>
      <c r="L74" s="332" t="s">
        <v>42</v>
      </c>
      <c r="M74" s="349">
        <v>5513</v>
      </c>
      <c r="N74" s="139">
        <f t="shared" si="13"/>
        <v>5761</v>
      </c>
      <c r="Q74" s="1"/>
      <c r="R74" s="64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38">
        <v>69</v>
      </c>
      <c r="I75" s="328">
        <v>3</v>
      </c>
      <c r="J75" s="328" t="s">
        <v>22</v>
      </c>
      <c r="K75" s="186">
        <f t="shared" si="12"/>
        <v>35</v>
      </c>
      <c r="L75" s="333" t="s">
        <v>50</v>
      </c>
      <c r="M75" s="350">
        <v>1881</v>
      </c>
      <c r="N75" s="139">
        <f t="shared" si="13"/>
        <v>5179</v>
      </c>
      <c r="Q75" s="1"/>
      <c r="R75" s="64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8:30" ht="13.5" customHeight="1" thickBot="1">
      <c r="H76" s="138">
        <v>43</v>
      </c>
      <c r="I76" s="328">
        <v>23</v>
      </c>
      <c r="J76" s="328" t="s">
        <v>40</v>
      </c>
      <c r="K76" s="5"/>
      <c r="L76" s="333" t="s">
        <v>226</v>
      </c>
      <c r="M76" s="351">
        <v>133908</v>
      </c>
      <c r="N76" s="347">
        <f>SUM(H90)</f>
        <v>207672</v>
      </c>
      <c r="Q76" s="1"/>
      <c r="R76" s="64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38">
        <v>28</v>
      </c>
      <c r="I77" s="328">
        <v>4</v>
      </c>
      <c r="J77" s="328" t="s">
        <v>23</v>
      </c>
      <c r="K77" s="61"/>
      <c r="L77" s="31"/>
      <c r="Q77" s="1"/>
      <c r="R77" s="64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39">
        <v>14</v>
      </c>
      <c r="I78" s="328">
        <v>20</v>
      </c>
      <c r="J78" s="328" t="s">
        <v>37</v>
      </c>
      <c r="K78" s="61"/>
      <c r="L78" s="31"/>
      <c r="Q78" s="1"/>
      <c r="R78" s="64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38">
        <v>13</v>
      </c>
      <c r="I79" s="328">
        <v>19</v>
      </c>
      <c r="J79" s="328" t="s">
        <v>36</v>
      </c>
      <c r="K79" s="61"/>
      <c r="L79" s="31"/>
      <c r="Q79" s="1"/>
      <c r="R79" s="64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194">
        <v>6</v>
      </c>
      <c r="I80" s="329">
        <v>12</v>
      </c>
      <c r="J80" s="329" t="s">
        <v>31</v>
      </c>
      <c r="K80" s="61"/>
      <c r="L80" s="31"/>
      <c r="Q80" s="1"/>
      <c r="R80" s="64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39">
        <v>1</v>
      </c>
      <c r="I81" s="328">
        <v>11</v>
      </c>
      <c r="J81" s="328" t="s">
        <v>30</v>
      </c>
      <c r="K81" s="61"/>
      <c r="L81" s="31"/>
      <c r="Q81" s="1"/>
      <c r="R81" s="64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38">
        <v>0</v>
      </c>
      <c r="I82" s="328">
        <v>2</v>
      </c>
      <c r="J82" s="328" t="s">
        <v>6</v>
      </c>
      <c r="K82" s="61"/>
      <c r="L82" s="31"/>
      <c r="Q82" s="1"/>
      <c r="R82" s="64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38">
        <v>0</v>
      </c>
      <c r="I83" s="328">
        <v>5</v>
      </c>
      <c r="J83" s="328" t="s">
        <v>24</v>
      </c>
      <c r="K83" s="61"/>
      <c r="L83" s="31"/>
      <c r="Q83" s="1"/>
      <c r="R83" s="64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38">
        <v>0</v>
      </c>
      <c r="I84" s="328">
        <v>6</v>
      </c>
      <c r="J84" s="328" t="s">
        <v>25</v>
      </c>
      <c r="K84" s="61"/>
      <c r="L84" s="31"/>
      <c r="Q84" s="1"/>
      <c r="R84" s="64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38">
        <v>0</v>
      </c>
      <c r="I85" s="328">
        <v>7</v>
      </c>
      <c r="J85" s="328" t="s">
        <v>26</v>
      </c>
      <c r="K85" s="61"/>
      <c r="L85" s="31"/>
      <c r="Q85" s="1"/>
      <c r="R85" s="64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38">
        <v>0</v>
      </c>
      <c r="I86" s="328">
        <v>8</v>
      </c>
      <c r="J86" s="328" t="s">
        <v>27</v>
      </c>
      <c r="K86" s="61"/>
      <c r="L86" s="31"/>
      <c r="Q86" s="1"/>
      <c r="R86" s="64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38">
        <v>0</v>
      </c>
      <c r="I87" s="328">
        <v>10</v>
      </c>
      <c r="J87" s="328" t="s">
        <v>29</v>
      </c>
      <c r="K87" s="61"/>
      <c r="L87" s="31"/>
      <c r="Q87" s="1"/>
      <c r="R87" s="64"/>
      <c r="S87" s="39"/>
      <c r="T87" s="39"/>
      <c r="U87" s="39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38">
        <v>0</v>
      </c>
      <c r="I88" s="328">
        <v>18</v>
      </c>
      <c r="J88" s="328" t="s">
        <v>35</v>
      </c>
      <c r="K88" s="61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38">
        <v>0</v>
      </c>
      <c r="I89" s="328">
        <v>31</v>
      </c>
      <c r="J89" s="328" t="s">
        <v>48</v>
      </c>
      <c r="K89" s="61"/>
      <c r="L89" s="31"/>
    </row>
    <row r="90" spans="8:12" ht="13.5" customHeight="1">
      <c r="H90" s="188">
        <f>SUM(H50:H89)</f>
        <v>207672</v>
      </c>
      <c r="I90" s="5"/>
      <c r="J90" s="10" t="s">
        <v>72</v>
      </c>
      <c r="K90" s="76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62" t="s">
        <v>237</v>
      </c>
      <c r="B1" s="462"/>
      <c r="C1" s="462"/>
      <c r="D1" s="462"/>
      <c r="E1" s="462"/>
      <c r="F1" s="462"/>
      <c r="G1" s="462"/>
      <c r="I1" s="158" t="s">
        <v>99</v>
      </c>
    </row>
    <row r="2" spans="1:12" ht="13.5">
      <c r="A2" s="1"/>
      <c r="B2" s="1"/>
      <c r="C2" s="1"/>
      <c r="D2" s="1"/>
      <c r="E2" s="1"/>
      <c r="F2" s="1"/>
      <c r="G2" s="1"/>
      <c r="I2" s="238" t="s">
        <v>209</v>
      </c>
      <c r="J2" s="238" t="s">
        <v>220</v>
      </c>
      <c r="K2" s="235" t="s">
        <v>195</v>
      </c>
      <c r="L2" s="235" t="s">
        <v>221</v>
      </c>
    </row>
    <row r="3" spans="9:12" ht="13.5">
      <c r="I3" s="42" t="s">
        <v>117</v>
      </c>
      <c r="J3" s="187">
        <v>230301</v>
      </c>
      <c r="K3" s="42" t="s">
        <v>117</v>
      </c>
      <c r="L3" s="199">
        <v>240146</v>
      </c>
    </row>
    <row r="4" spans="9:12" ht="13.5">
      <c r="I4" s="42" t="s">
        <v>172</v>
      </c>
      <c r="J4" s="187">
        <v>105070</v>
      </c>
      <c r="K4" s="42" t="s">
        <v>172</v>
      </c>
      <c r="L4" s="199">
        <v>66619</v>
      </c>
    </row>
    <row r="5" spans="9:12" ht="13.5">
      <c r="I5" s="42" t="s">
        <v>170</v>
      </c>
      <c r="J5" s="187">
        <v>86753</v>
      </c>
      <c r="K5" s="42" t="s">
        <v>170</v>
      </c>
      <c r="L5" s="199">
        <v>73822</v>
      </c>
    </row>
    <row r="6" spans="9:12" ht="13.5">
      <c r="I6" s="42" t="s">
        <v>167</v>
      </c>
      <c r="J6" s="187">
        <v>85077</v>
      </c>
      <c r="K6" s="42" t="s">
        <v>167</v>
      </c>
      <c r="L6" s="199">
        <v>84954</v>
      </c>
    </row>
    <row r="7" spans="9:12" ht="13.5">
      <c r="I7" s="42" t="s">
        <v>120</v>
      </c>
      <c r="J7" s="187">
        <v>68242</v>
      </c>
      <c r="K7" s="42" t="s">
        <v>120</v>
      </c>
      <c r="L7" s="199">
        <v>65136</v>
      </c>
    </row>
    <row r="8" spans="9:12" ht="13.5">
      <c r="I8" s="42" t="s">
        <v>169</v>
      </c>
      <c r="J8" s="187">
        <v>63530</v>
      </c>
      <c r="K8" s="42" t="s">
        <v>169</v>
      </c>
      <c r="L8" s="199">
        <v>58502</v>
      </c>
    </row>
    <row r="9" spans="9:12" ht="13.5">
      <c r="I9" s="42" t="s">
        <v>185</v>
      </c>
      <c r="J9" s="187">
        <v>60809</v>
      </c>
      <c r="K9" s="42" t="s">
        <v>185</v>
      </c>
      <c r="L9" s="199">
        <v>51602</v>
      </c>
    </row>
    <row r="10" spans="9:12" ht="13.5">
      <c r="I10" s="5" t="s">
        <v>177</v>
      </c>
      <c r="J10" s="187">
        <v>49176</v>
      </c>
      <c r="K10" s="5" t="s">
        <v>177</v>
      </c>
      <c r="L10" s="199">
        <v>66619</v>
      </c>
    </row>
    <row r="11" spans="9:12" ht="13.5">
      <c r="I11" s="112" t="s">
        <v>184</v>
      </c>
      <c r="J11" s="187">
        <v>45143</v>
      </c>
      <c r="K11" s="112" t="s">
        <v>184</v>
      </c>
      <c r="L11" s="199">
        <v>30952</v>
      </c>
    </row>
    <row r="12" spans="9:12" ht="14.25" thickBot="1">
      <c r="I12" s="112" t="s">
        <v>181</v>
      </c>
      <c r="J12" s="196">
        <v>42121</v>
      </c>
      <c r="K12" s="112" t="s">
        <v>181</v>
      </c>
      <c r="L12" s="200">
        <v>37513</v>
      </c>
    </row>
    <row r="13" spans="1:12" ht="15.75" thickBot="1" thickTop="1">
      <c r="A13" s="44"/>
      <c r="B13" s="45"/>
      <c r="C13" s="34"/>
      <c r="D13" s="46"/>
      <c r="E13" s="47"/>
      <c r="F13" s="36"/>
      <c r="G13" s="36"/>
      <c r="I13" s="130" t="s">
        <v>8</v>
      </c>
      <c r="J13" s="202">
        <v>1179882</v>
      </c>
      <c r="K13" s="37" t="s">
        <v>19</v>
      </c>
      <c r="L13" s="204">
        <v>1066746</v>
      </c>
    </row>
    <row r="14" ht="14.25" thickTop="1"/>
    <row r="15" ht="13.5">
      <c r="I15" s="35"/>
    </row>
    <row r="16" spans="9:10" ht="13.5">
      <c r="I16" s="36"/>
      <c r="J16" s="8"/>
    </row>
    <row r="17" spans="9:12" ht="13.5">
      <c r="I17" s="38"/>
      <c r="J17" s="39"/>
      <c r="K17" s="1"/>
      <c r="L17" s="1"/>
    </row>
    <row r="18" spans="9:12" ht="13.5">
      <c r="I18" s="40"/>
      <c r="J18" s="2"/>
      <c r="K18" s="2"/>
      <c r="L18" s="22"/>
    </row>
    <row r="19" spans="9:13" ht="13.5">
      <c r="I19" s="40"/>
      <c r="J19" s="2"/>
      <c r="K19" s="2"/>
      <c r="L19" s="22"/>
      <c r="M19" s="8"/>
    </row>
    <row r="20" spans="9:13" ht="13.5">
      <c r="I20" s="40"/>
      <c r="J20" s="2"/>
      <c r="K20" s="2"/>
      <c r="L20" s="22"/>
      <c r="M20" s="8"/>
    </row>
    <row r="21" spans="9:12" ht="13.5">
      <c r="I21" s="40"/>
      <c r="J21" s="2"/>
      <c r="K21" s="2"/>
      <c r="L21" s="22"/>
    </row>
    <row r="22" spans="9:12" ht="14.25">
      <c r="I22" s="3" t="s">
        <v>10</v>
      </c>
      <c r="J22" s="4"/>
      <c r="L22" s="22"/>
    </row>
    <row r="23" spans="9:13" ht="13.5">
      <c r="I23" t="s">
        <v>220</v>
      </c>
      <c r="K23" t="s">
        <v>220</v>
      </c>
      <c r="L23" s="22" t="s">
        <v>93</v>
      </c>
      <c r="M23" s="8"/>
    </row>
    <row r="24" spans="9:14" ht="13.5">
      <c r="I24" s="187">
        <f>SUM(J3)</f>
        <v>230301</v>
      </c>
      <c r="J24" s="42" t="s">
        <v>117</v>
      </c>
      <c r="K24" s="187">
        <f>SUM(I24)</f>
        <v>230301</v>
      </c>
      <c r="L24" s="226">
        <v>234139</v>
      </c>
      <c r="M24" s="153"/>
      <c r="N24" s="1"/>
    </row>
    <row r="25" spans="9:14" ht="13.5">
      <c r="I25" s="187">
        <f aca="true" t="shared" si="0" ref="I25:I33">SUM(J4)</f>
        <v>105070</v>
      </c>
      <c r="J25" s="42" t="s">
        <v>172</v>
      </c>
      <c r="K25" s="187">
        <f aca="true" t="shared" si="1" ref="K25:K33">SUM(I25)</f>
        <v>105070</v>
      </c>
      <c r="L25" s="226">
        <v>104494</v>
      </c>
      <c r="M25" s="208"/>
      <c r="N25" s="1"/>
    </row>
    <row r="26" spans="9:14" ht="13.5">
      <c r="I26" s="187">
        <f t="shared" si="0"/>
        <v>86753</v>
      </c>
      <c r="J26" s="42" t="s">
        <v>170</v>
      </c>
      <c r="K26" s="187">
        <f t="shared" si="1"/>
        <v>86753</v>
      </c>
      <c r="L26" s="226">
        <v>101880</v>
      </c>
      <c r="M26" s="153"/>
      <c r="N26" s="1"/>
    </row>
    <row r="27" spans="9:14" ht="13.5">
      <c r="I27" s="187">
        <f t="shared" si="0"/>
        <v>85077</v>
      </c>
      <c r="J27" s="42" t="s">
        <v>167</v>
      </c>
      <c r="K27" s="187">
        <f t="shared" si="1"/>
        <v>85077</v>
      </c>
      <c r="L27" s="226">
        <v>80556</v>
      </c>
      <c r="M27" s="153"/>
      <c r="N27" s="1"/>
    </row>
    <row r="28" spans="9:14" ht="13.5">
      <c r="I28" s="187">
        <f t="shared" si="0"/>
        <v>68242</v>
      </c>
      <c r="J28" s="42" t="s">
        <v>120</v>
      </c>
      <c r="K28" s="187">
        <f t="shared" si="1"/>
        <v>68242</v>
      </c>
      <c r="L28" s="226">
        <v>68191</v>
      </c>
      <c r="M28" s="153"/>
      <c r="N28" s="2"/>
    </row>
    <row r="29" spans="9:14" ht="13.5">
      <c r="I29" s="187">
        <f t="shared" si="0"/>
        <v>63530</v>
      </c>
      <c r="J29" s="42" t="s">
        <v>169</v>
      </c>
      <c r="K29" s="187">
        <f t="shared" si="1"/>
        <v>63530</v>
      </c>
      <c r="L29" s="226">
        <v>64166</v>
      </c>
      <c r="M29" s="153"/>
      <c r="N29" s="1"/>
    </row>
    <row r="30" spans="9:14" ht="13.5">
      <c r="I30" s="187">
        <f t="shared" si="0"/>
        <v>60809</v>
      </c>
      <c r="J30" s="42" t="s">
        <v>185</v>
      </c>
      <c r="K30" s="187">
        <f t="shared" si="1"/>
        <v>60809</v>
      </c>
      <c r="L30" s="226">
        <v>59132</v>
      </c>
      <c r="M30" s="153"/>
      <c r="N30" s="1"/>
    </row>
    <row r="31" spans="9:14" ht="13.5">
      <c r="I31" s="187">
        <f t="shared" si="0"/>
        <v>49176</v>
      </c>
      <c r="J31" s="5" t="s">
        <v>177</v>
      </c>
      <c r="K31" s="187">
        <f t="shared" si="1"/>
        <v>49176</v>
      </c>
      <c r="L31" s="226">
        <v>42092</v>
      </c>
      <c r="M31" s="153"/>
      <c r="N31" s="1"/>
    </row>
    <row r="32" spans="9:14" ht="13.5">
      <c r="I32" s="187">
        <f t="shared" si="0"/>
        <v>45143</v>
      </c>
      <c r="J32" s="112" t="s">
        <v>184</v>
      </c>
      <c r="K32" s="187">
        <f t="shared" si="1"/>
        <v>45143</v>
      </c>
      <c r="L32" s="227">
        <v>42532</v>
      </c>
      <c r="M32" s="153"/>
      <c r="N32" s="39"/>
    </row>
    <row r="33" spans="9:14" ht="13.5">
      <c r="I33" s="187">
        <f t="shared" si="0"/>
        <v>42121</v>
      </c>
      <c r="J33" s="112" t="s">
        <v>181</v>
      </c>
      <c r="K33" s="187">
        <f t="shared" si="1"/>
        <v>42121</v>
      </c>
      <c r="L33" s="226">
        <v>41803</v>
      </c>
      <c r="M33" s="153"/>
      <c r="N33" s="39"/>
    </row>
    <row r="34" spans="8:12" ht="14.25" thickBot="1">
      <c r="H34" s="8"/>
      <c r="I34" s="197">
        <f>SUM(J13-(I24+I25+I26+I27+I28+I29+I30+I31+I32+I33))</f>
        <v>343660</v>
      </c>
      <c r="J34" s="198" t="s">
        <v>101</v>
      </c>
      <c r="K34" s="197">
        <f>SUM(I34)</f>
        <v>343660</v>
      </c>
      <c r="L34" s="197" t="s">
        <v>119</v>
      </c>
    </row>
    <row r="35" spans="8:12" ht="15.75" thickBot="1" thickTop="1">
      <c r="H35" s="8"/>
      <c r="I35" s="176">
        <f>SUM(I24:I34)</f>
        <v>1179882</v>
      </c>
      <c r="J35" s="221" t="s">
        <v>9</v>
      </c>
      <c r="K35" s="201">
        <f>SUM(J13)</f>
        <v>1179882</v>
      </c>
      <c r="L35" s="225">
        <v>1164764</v>
      </c>
    </row>
    <row r="36" ht="14.25" thickTop="1"/>
    <row r="37" spans="9:11" ht="13.5">
      <c r="I37" s="41" t="s">
        <v>221</v>
      </c>
      <c r="J37" s="41"/>
      <c r="K37" s="41" t="s">
        <v>221</v>
      </c>
    </row>
    <row r="38" spans="9:11" ht="13.5">
      <c r="I38" s="199">
        <f>SUM(L3)</f>
        <v>240146</v>
      </c>
      <c r="J38" s="42" t="s">
        <v>117</v>
      </c>
      <c r="K38" s="199">
        <f>SUM(I38)</f>
        <v>240146</v>
      </c>
    </row>
    <row r="39" spans="9:11" ht="13.5">
      <c r="I39" s="199">
        <f aca="true" t="shared" si="2" ref="I39:I47">SUM(L4)</f>
        <v>66619</v>
      </c>
      <c r="J39" s="42" t="s">
        <v>172</v>
      </c>
      <c r="K39" s="199">
        <f aca="true" t="shared" si="3" ref="K39:K47">SUM(I39)</f>
        <v>66619</v>
      </c>
    </row>
    <row r="40" spans="9:11" ht="13.5">
      <c r="I40" s="199">
        <f t="shared" si="2"/>
        <v>73822</v>
      </c>
      <c r="J40" s="42" t="s">
        <v>170</v>
      </c>
      <c r="K40" s="199">
        <f t="shared" si="3"/>
        <v>73822</v>
      </c>
    </row>
    <row r="41" spans="9:11" ht="13.5">
      <c r="I41" s="199">
        <f t="shared" si="2"/>
        <v>84954</v>
      </c>
      <c r="J41" s="42" t="s">
        <v>167</v>
      </c>
      <c r="K41" s="199">
        <f t="shared" si="3"/>
        <v>84954</v>
      </c>
    </row>
    <row r="42" spans="9:11" ht="13.5">
      <c r="I42" s="199">
        <f t="shared" si="2"/>
        <v>65136</v>
      </c>
      <c r="J42" s="42" t="s">
        <v>120</v>
      </c>
      <c r="K42" s="199">
        <f t="shared" si="3"/>
        <v>65136</v>
      </c>
    </row>
    <row r="43" spans="9:11" ht="13.5">
      <c r="I43" s="199">
        <f>SUM(L8)</f>
        <v>58502</v>
      </c>
      <c r="J43" s="42" t="s">
        <v>169</v>
      </c>
      <c r="K43" s="199">
        <f t="shared" si="3"/>
        <v>58502</v>
      </c>
    </row>
    <row r="44" spans="9:11" ht="13.5">
      <c r="I44" s="199">
        <f t="shared" si="2"/>
        <v>51602</v>
      </c>
      <c r="J44" s="42" t="s">
        <v>185</v>
      </c>
      <c r="K44" s="199">
        <f t="shared" si="3"/>
        <v>51602</v>
      </c>
    </row>
    <row r="45" spans="9:11" ht="13.5">
      <c r="I45" s="199">
        <f>SUM(L10)</f>
        <v>66619</v>
      </c>
      <c r="J45" s="5" t="s">
        <v>177</v>
      </c>
      <c r="K45" s="199">
        <f t="shared" si="3"/>
        <v>66619</v>
      </c>
    </row>
    <row r="46" spans="9:13" ht="13.5">
      <c r="I46" s="199">
        <f t="shared" si="2"/>
        <v>30952</v>
      </c>
      <c r="J46" s="112" t="s">
        <v>184</v>
      </c>
      <c r="K46" s="199">
        <f t="shared" si="3"/>
        <v>30952</v>
      </c>
      <c r="M46" s="8"/>
    </row>
    <row r="47" spans="9:13" ht="14.25" thickBot="1">
      <c r="I47" s="199">
        <f t="shared" si="2"/>
        <v>37513</v>
      </c>
      <c r="J47" s="112" t="s">
        <v>181</v>
      </c>
      <c r="K47" s="199">
        <f t="shared" si="3"/>
        <v>37513</v>
      </c>
      <c r="M47" s="8"/>
    </row>
    <row r="48" spans="9:11" ht="15" thickBot="1" thickTop="1">
      <c r="I48" s="173">
        <f>SUM(L13-(I38+I39+I40+I41+I42+I43+I44+I45+I46+I47))</f>
        <v>290881</v>
      </c>
      <c r="J48" s="112" t="s">
        <v>181</v>
      </c>
      <c r="K48" s="174">
        <f>SUM(I48)</f>
        <v>290881</v>
      </c>
    </row>
    <row r="49" spans="9:12" ht="15" thickBot="1" thickTop="1">
      <c r="I49" s="422">
        <f>SUM(I38:I48)</f>
        <v>1066746</v>
      </c>
      <c r="J49" s="175"/>
      <c r="K49" s="203">
        <f>SUM(L13)</f>
        <v>1066746</v>
      </c>
      <c r="L49" s="8"/>
    </row>
    <row r="50" ht="15" thickBot="1" thickTop="1"/>
    <row r="51" spans="1:9" ht="13.5">
      <c r="A51" s="42" t="s">
        <v>61</v>
      </c>
      <c r="B51" s="28" t="s">
        <v>62</v>
      </c>
      <c r="C51" s="83" t="s">
        <v>209</v>
      </c>
      <c r="D51" s="83" t="s">
        <v>195</v>
      </c>
      <c r="E51" s="28" t="s">
        <v>55</v>
      </c>
      <c r="F51" s="28" t="s">
        <v>63</v>
      </c>
      <c r="G51" s="28" t="s">
        <v>111</v>
      </c>
      <c r="I51" s="8"/>
    </row>
    <row r="52" spans="1:11" ht="13.5">
      <c r="A52" s="28">
        <v>1</v>
      </c>
      <c r="B52" s="42" t="s">
        <v>117</v>
      </c>
      <c r="C52" s="6">
        <f aca="true" t="shared" si="4" ref="C52:C61">SUM(J3)</f>
        <v>230301</v>
      </c>
      <c r="D52" s="6">
        <f aca="true" t="shared" si="5" ref="D52:D61">SUM(I38)</f>
        <v>240146</v>
      </c>
      <c r="E52" s="43">
        <f aca="true" t="shared" si="6" ref="E52:E61">SUM(K24/L24*100)</f>
        <v>98.36080277100355</v>
      </c>
      <c r="F52" s="43">
        <f aca="true" t="shared" si="7" ref="F52:F62">SUM(C52/D52*100)</f>
        <v>95.90041058356167</v>
      </c>
      <c r="G52" s="42"/>
      <c r="I52" s="8"/>
      <c r="K52" s="8"/>
    </row>
    <row r="53" spans="1:9" ht="13.5">
      <c r="A53" s="28">
        <v>2</v>
      </c>
      <c r="B53" s="42" t="s">
        <v>172</v>
      </c>
      <c r="C53" s="6">
        <f t="shared" si="4"/>
        <v>105070</v>
      </c>
      <c r="D53" s="6">
        <f t="shared" si="5"/>
        <v>66619</v>
      </c>
      <c r="E53" s="43">
        <f t="shared" si="6"/>
        <v>100.5512278216931</v>
      </c>
      <c r="F53" s="43">
        <f t="shared" si="7"/>
        <v>157.71776820426604</v>
      </c>
      <c r="G53" s="42"/>
      <c r="I53" s="8"/>
    </row>
    <row r="54" spans="1:9" ht="13.5">
      <c r="A54" s="28">
        <v>3</v>
      </c>
      <c r="B54" s="42" t="s">
        <v>170</v>
      </c>
      <c r="C54" s="6">
        <f t="shared" si="4"/>
        <v>86753</v>
      </c>
      <c r="D54" s="6">
        <f t="shared" si="5"/>
        <v>73822</v>
      </c>
      <c r="E54" s="43">
        <f t="shared" si="6"/>
        <v>85.15213977228112</v>
      </c>
      <c r="F54" s="43">
        <f t="shared" si="7"/>
        <v>117.51645850830377</v>
      </c>
      <c r="G54" s="42"/>
      <c r="I54" s="8"/>
    </row>
    <row r="55" spans="1:7" ht="13.5">
      <c r="A55" s="28">
        <v>4</v>
      </c>
      <c r="B55" s="42" t="s">
        <v>167</v>
      </c>
      <c r="C55" s="6">
        <f t="shared" si="4"/>
        <v>85077</v>
      </c>
      <c r="D55" s="6">
        <f t="shared" si="5"/>
        <v>84954</v>
      </c>
      <c r="E55" s="43">
        <f t="shared" si="6"/>
        <v>105.61224489795917</v>
      </c>
      <c r="F55" s="43">
        <f t="shared" si="7"/>
        <v>100.14478423617487</v>
      </c>
      <c r="G55" s="42"/>
    </row>
    <row r="56" spans="1:7" ht="13.5">
      <c r="A56" s="28">
        <v>5</v>
      </c>
      <c r="B56" s="42" t="s">
        <v>120</v>
      </c>
      <c r="C56" s="6">
        <f t="shared" si="4"/>
        <v>68242</v>
      </c>
      <c r="D56" s="6">
        <f t="shared" si="5"/>
        <v>65136</v>
      </c>
      <c r="E56" s="43">
        <f t="shared" si="6"/>
        <v>100.07478992828966</v>
      </c>
      <c r="F56" s="43">
        <f t="shared" si="7"/>
        <v>104.76848440186686</v>
      </c>
      <c r="G56" s="42"/>
    </row>
    <row r="57" spans="1:7" ht="13.5">
      <c r="A57" s="28">
        <v>6</v>
      </c>
      <c r="B57" s="42" t="s">
        <v>169</v>
      </c>
      <c r="C57" s="6">
        <f t="shared" si="4"/>
        <v>63530</v>
      </c>
      <c r="D57" s="6">
        <f t="shared" si="5"/>
        <v>58502</v>
      </c>
      <c r="E57" s="43">
        <f t="shared" si="6"/>
        <v>99.00882087086619</v>
      </c>
      <c r="F57" s="43">
        <f t="shared" si="7"/>
        <v>108.59457796314655</v>
      </c>
      <c r="G57" s="42"/>
    </row>
    <row r="58" spans="1:7" ht="13.5">
      <c r="A58" s="28">
        <v>7</v>
      </c>
      <c r="B58" s="42" t="s">
        <v>185</v>
      </c>
      <c r="C58" s="6">
        <f t="shared" si="4"/>
        <v>60809</v>
      </c>
      <c r="D58" s="6">
        <f t="shared" si="5"/>
        <v>51602</v>
      </c>
      <c r="E58" s="43">
        <f t="shared" si="6"/>
        <v>102.83602786985051</v>
      </c>
      <c r="F58" s="43">
        <f t="shared" si="7"/>
        <v>117.84233169257006</v>
      </c>
      <c r="G58" s="42"/>
    </row>
    <row r="59" spans="1:7" ht="13.5">
      <c r="A59" s="28">
        <v>8</v>
      </c>
      <c r="B59" s="5" t="s">
        <v>177</v>
      </c>
      <c r="C59" s="6">
        <f t="shared" si="4"/>
        <v>49176</v>
      </c>
      <c r="D59" s="6">
        <v>36184</v>
      </c>
      <c r="E59" s="43">
        <f t="shared" si="6"/>
        <v>116.82980138743704</v>
      </c>
      <c r="F59" s="43">
        <f t="shared" si="7"/>
        <v>135.90537254034933</v>
      </c>
      <c r="G59" s="42"/>
    </row>
    <row r="60" spans="1:7" ht="13.5">
      <c r="A60" s="28">
        <v>9</v>
      </c>
      <c r="B60" s="112" t="s">
        <v>184</v>
      </c>
      <c r="C60" s="6">
        <f t="shared" si="4"/>
        <v>45143</v>
      </c>
      <c r="D60" s="6">
        <f t="shared" si="5"/>
        <v>30952</v>
      </c>
      <c r="E60" s="43">
        <f t="shared" si="6"/>
        <v>106.13890717577354</v>
      </c>
      <c r="F60" s="43">
        <f t="shared" si="7"/>
        <v>145.84841044197466</v>
      </c>
      <c r="G60" s="42"/>
    </row>
    <row r="61" spans="1:7" ht="14.25" thickBot="1">
      <c r="A61" s="117">
        <v>10</v>
      </c>
      <c r="B61" s="112" t="s">
        <v>181</v>
      </c>
      <c r="C61" s="121">
        <f t="shared" si="4"/>
        <v>42121</v>
      </c>
      <c r="D61" s="121">
        <f t="shared" si="5"/>
        <v>37513</v>
      </c>
      <c r="E61" s="111">
        <f t="shared" si="6"/>
        <v>100.76071095375929</v>
      </c>
      <c r="F61" s="111">
        <f t="shared" si="7"/>
        <v>112.28374163623278</v>
      </c>
      <c r="G61" s="112"/>
    </row>
    <row r="62" spans="1:7" ht="14.25" thickTop="1">
      <c r="A62" s="219"/>
      <c r="B62" s="183" t="s">
        <v>110</v>
      </c>
      <c r="C62" s="220">
        <f>SUM(J13)</f>
        <v>1179882</v>
      </c>
      <c r="D62" s="220">
        <f>SUM(L13)</f>
        <v>1066746</v>
      </c>
      <c r="E62" s="222">
        <f>SUM(C62/L35)*100</f>
        <v>101.29794533484895</v>
      </c>
      <c r="F62" s="222">
        <f t="shared" si="7"/>
        <v>110.60571120022948</v>
      </c>
      <c r="G62" s="234">
        <v>70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2008-11-05T01:54:01Z</cp:lastPrinted>
  <dcterms:created xsi:type="dcterms:W3CDTF">2004-08-12T01:21:30Z</dcterms:created>
  <dcterms:modified xsi:type="dcterms:W3CDTF">2008-11-06T06:01:00Z</dcterms:modified>
  <cp:category/>
  <cp:version/>
  <cp:contentType/>
  <cp:contentStatus/>
</cp:coreProperties>
</file>